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8010" activeTab="4"/>
  </bookViews>
  <sheets>
    <sheet name="Квалификация" sheetId="1" r:id="rId1"/>
    <sheet name="Спринт" sheetId="2" r:id="rId2"/>
    <sheet name="Слалом" sheetId="3" r:id="rId3"/>
    <sheet name="гонка" sheetId="4" r:id="rId4"/>
    <sheet name="мНогоборье" sheetId="5" r:id="rId5"/>
  </sheets>
  <definedNames/>
  <calcPr fullCalcOnLoad="1"/>
</workbook>
</file>

<file path=xl/sharedStrings.xml><?xml version="1.0" encoding="utf-8"?>
<sst xmlns="http://schemas.openxmlformats.org/spreadsheetml/2006/main" count="292" uniqueCount="88">
  <si>
    <t xml:space="preserve">Общероссийская общественная организация «Федерация рафтинга России». 
 Министерство по делам молодежи, физической культуре и спорту Республики Карелия. 
Карельское региональное отделение ООО «Федерация рафтинга России».
 Общественная организация «Региональная спортивная федерация рафтинга Санкт-Петербурга».
 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берег». </t>
  </si>
  <si>
    <t>Всероссийские соревнования по рафтингу среди юношей</t>
  </si>
  <si>
    <r>
      <t xml:space="preserve">Возрастная группа: </t>
    </r>
    <r>
      <rPr>
        <b/>
        <sz val="14"/>
        <color indexed="8"/>
        <rFont val="Calibri"/>
        <family val="2"/>
      </rPr>
      <t>юноши</t>
    </r>
  </si>
  <si>
    <r>
      <t>Класс судов</t>
    </r>
    <r>
      <rPr>
        <b/>
        <sz val="14"/>
        <color indexed="8"/>
        <rFont val="Calibri"/>
        <family val="2"/>
      </rPr>
      <t xml:space="preserve"> R6</t>
    </r>
  </si>
  <si>
    <t>КВАЛИФИКАЦИЯ</t>
  </si>
  <si>
    <t>Протокол  результатов</t>
  </si>
  <si>
    <t>30 июня 2016 г.</t>
  </si>
  <si>
    <t>р. Шуя, Сойважпорог, р. Карелия</t>
  </si>
  <si>
    <t>Ворота</t>
  </si>
  <si>
    <t>№ команды</t>
  </si>
  <si>
    <t>Команда</t>
  </si>
  <si>
    <t>Представитель</t>
  </si>
  <si>
    <t>Состав Команды</t>
  </si>
  <si>
    <t>Старт</t>
  </si>
  <si>
    <t>Финиш</t>
  </si>
  <si>
    <t>Время на дистанции</t>
  </si>
  <si>
    <t>Штрафное время</t>
  </si>
  <si>
    <t>Результат</t>
  </si>
  <si>
    <t>Место</t>
  </si>
  <si>
    <t>Очки</t>
  </si>
  <si>
    <t>ТСК "Три дороги" 
Москва</t>
  </si>
  <si>
    <t>Марченко Л.П.</t>
  </si>
  <si>
    <t>Бородачев Павел, Бровченко Арсений, Бровченко Денис, Кузьмин Василий, Логинов Константин, Летютин Даниил</t>
  </si>
  <si>
    <t>"Вьюн"
Станция юных туристов
ГБОУ "Балтийский берег"
ФМЛ №30 
Санкт-Петербург</t>
  </si>
  <si>
    <t>Северинов К.М.</t>
  </si>
  <si>
    <t>Крюков Александр, Иванов Евгений, Иванов Олег,  Михайлов Игорь, Котенко Даниил, Гришанин Ярослав</t>
  </si>
  <si>
    <t>"Водоворот"
Московская область</t>
  </si>
  <si>
    <t>Соколова Г.В.</t>
  </si>
  <si>
    <t xml:space="preserve">Матыцин Даниил, Нейберг Роман, Климов Матвей,  Прохоров Никита, Соколов Анатолий, Низовский Иван </t>
  </si>
  <si>
    <t>"Эврика 2" 
ЦДО МОУ СОШ №33 Ярославская область</t>
  </si>
  <si>
    <t>Архипов И.В.</t>
  </si>
  <si>
    <t>Нянковский Александр, Ульянычев Василий,  Фесенко Владислав, Тарасов Никита, Ашеров Матвей, Нагибин Владимир</t>
  </si>
  <si>
    <t>"Бурная"
Станция юных туристов 
ГБОУ "Балтийский берег"  Санкт-Петербург</t>
  </si>
  <si>
    <t>Потихонов Андрей, Белов Егор,  Маматахунова Рушана, Никитина Ольга, Карташев Матвей, Попов Платон</t>
  </si>
  <si>
    <t>Главный судья</t>
  </si>
  <si>
    <t>Губаненков С.М., ССВК, Санкт-Петербург</t>
  </si>
  <si>
    <t>Главный секретарь</t>
  </si>
  <si>
    <t>Штутина М.В., ССВК, Санкт-Петербург</t>
  </si>
  <si>
    <t>Начальник дистанции</t>
  </si>
  <si>
    <t>Горбунова Е.А., СС1К, Санкт-Петербург</t>
  </si>
  <si>
    <r>
      <t xml:space="preserve">Возрастная группа: </t>
    </r>
    <r>
      <rPr>
        <b/>
        <sz val="14"/>
        <rFont val="Calibri"/>
        <family val="2"/>
      </rPr>
      <t>юноши</t>
    </r>
  </si>
  <si>
    <r>
      <t>Класс судов</t>
    </r>
    <r>
      <rPr>
        <b/>
        <sz val="14"/>
        <rFont val="Calibri"/>
        <family val="2"/>
      </rPr>
      <t xml:space="preserve"> R6</t>
    </r>
  </si>
  <si>
    <t>ПАРАЛЛЕЛЬНЫЙ СПРИНТ</t>
  </si>
  <si>
    <t>1/4 финала</t>
  </si>
  <si>
    <t xml:space="preserve"> Нейберг Роман, Климов Матвей,  Прохоров Никита, Соколов Анатолий, Низовский Иван, Коротков Иван </t>
  </si>
  <si>
    <t>-</t>
  </si>
  <si>
    <t>Крюков Александр,Иванов Олег,  Михайлов Игорь, Котенко Даниил, Гришанин Ярослав, Лыгин Григорий</t>
  </si>
  <si>
    <t>Бородачев Павел, Бровченко Арсений, Бровченко Денис, Кузьмин Василий, Логинов Константин, Чеченкин Виталий</t>
  </si>
  <si>
    <t>1/2 финала</t>
  </si>
  <si>
    <t>Финал Б</t>
  </si>
  <si>
    <t>Финал А</t>
  </si>
  <si>
    <t>СЛАЛОМ</t>
  </si>
  <si>
    <t>01 июля 2016 г.</t>
  </si>
  <si>
    <t>П</t>
  </si>
  <si>
    <t>Сумма штрафов</t>
  </si>
  <si>
    <t>Лучший результат</t>
  </si>
  <si>
    <t>Примечания</t>
  </si>
  <si>
    <t>5 баллов за весло</t>
  </si>
  <si>
    <t xml:space="preserve">Матыцин Даниил, Нейберг Роман, Климов Матвей,  Прохоров Никита, Соколов Анатолий, Коротков Иван </t>
  </si>
  <si>
    <t>Горбунова Е. А. СС1К, Санкт-Петербург</t>
  </si>
  <si>
    <t>Общероссийская общественная организация «Федерация рафтинга России». 
 Министерство по делам молодежи, физической культуре и спорту Республики Карелия. 
Карельское региональное отделение ООО «Федерация рафтинга России».
 Общественная организация «Региональная спортивная федерация рафтинга Санкт-Петербурга».
 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</t>
  </si>
  <si>
    <t>Длинная гонка</t>
  </si>
  <si>
    <t>02 июля 2016 г.</t>
  </si>
  <si>
    <t>6:13:00</t>
  </si>
  <si>
    <t>6:38:46,8</t>
  </si>
  <si>
    <t>0:25:46,8</t>
  </si>
  <si>
    <t>Крюков Александр, Иванов Евгений, Иванов Олег,  Михайлов Игорь, Лыгин Григорий, Котенко Даниил</t>
  </si>
  <si>
    <t>6:40:21,1</t>
  </si>
  <si>
    <t>0:27:21,1</t>
  </si>
  <si>
    <t>Козлов А.И.</t>
  </si>
  <si>
    <t>Матыцин Даниил, Нейберг Роман, Климов Матвей,  Прохоров Никита, Соколов Анатолий, Коротков Иван</t>
  </si>
  <si>
    <t>6:40:56,7</t>
  </si>
  <si>
    <t>0:27:56,7</t>
  </si>
  <si>
    <t>6:44:23,7</t>
  </si>
  <si>
    <t>0:31:23,7</t>
  </si>
  <si>
    <t>6:45:07,5</t>
  </si>
  <si>
    <t>0:32:07,5</t>
  </si>
  <si>
    <t>Всероссийские соревнования по рафтингу среди юношей/девушек</t>
  </si>
  <si>
    <t>МНОГОБОРЬЕ</t>
  </si>
  <si>
    <t>Протокол   результатов</t>
  </si>
  <si>
    <t>30 июня - 2 июля 2016 г.</t>
  </si>
  <si>
    <t>Квалификация</t>
  </si>
  <si>
    <t>Параллельный 
спринт</t>
  </si>
  <si>
    <t>Слалом</t>
  </si>
  <si>
    <t>Многоборье</t>
  </si>
  <si>
    <t>Бородачев Павел, Бровченко Арсений, Бровченко Денис, Кузьмин Василий, Логинов Константин, Летютин Даниил, Чеченкин Виталий</t>
  </si>
  <si>
    <t>Крюков Александр, Иванов Евгений, Иванов Олег,  Михайлов Игорь, Котенко Даниил, Гришанин Ярослав, Лыгин Григорий</t>
  </si>
  <si>
    <t xml:space="preserve">Матыцин Даниил, Нейберг Роман, Климов Матвей,  Прохоров Никита, Соколов Анатолий, Низовский Иван, Коротков Иван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</si>
</sst>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64" fontId="57" fillId="0" borderId="10" xfId="0" applyNumberFormat="1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wrapText="1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wrapText="1"/>
    </xf>
    <xf numFmtId="164" fontId="18" fillId="0" borderId="20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164" fontId="14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8" fillId="0" borderId="24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49" fontId="47" fillId="0" borderId="0" xfId="0" applyNumberFormat="1" applyFont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19" fillId="0" borderId="11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63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 wrapText="1"/>
    </xf>
    <xf numFmtId="49" fontId="6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8" fillId="0" borderId="12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11.00390625" style="0" customWidth="1"/>
    <col min="2" max="2" width="32.140625" style="0" customWidth="1"/>
    <col min="3" max="3" width="19.57421875" style="0" customWidth="1"/>
    <col min="4" max="4" width="32.28125" style="0" customWidth="1"/>
    <col min="5" max="5" width="16.57421875" style="0" customWidth="1"/>
    <col min="6" max="6" width="10.57421875" style="0" bestFit="1" customWidth="1"/>
    <col min="7" max="7" width="16.00390625" style="0" customWidth="1"/>
    <col min="8" max="10" width="4.140625" style="0" bestFit="1" customWidth="1"/>
    <col min="11" max="11" width="11.00390625" style="0" customWidth="1"/>
    <col min="12" max="12" width="11.140625" style="0" customWidth="1"/>
  </cols>
  <sheetData>
    <row r="1" spans="1:14" ht="9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0" ht="15">
      <c r="A2" s="1"/>
      <c r="B2" s="1"/>
      <c r="C2" s="2"/>
      <c r="D2" s="1"/>
      <c r="E2" s="1"/>
      <c r="F2" s="1"/>
      <c r="G2" s="1"/>
      <c r="H2" s="1"/>
      <c r="I2" s="1"/>
      <c r="J2" s="1"/>
    </row>
    <row r="3" spans="1:14" ht="18.7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0" ht="15">
      <c r="A4" s="1"/>
      <c r="B4" s="1"/>
      <c r="C4" s="2"/>
      <c r="D4" s="1"/>
      <c r="E4" s="1"/>
      <c r="F4" s="1"/>
      <c r="G4" s="1"/>
      <c r="H4" s="1"/>
      <c r="I4" s="1"/>
      <c r="J4" s="1"/>
    </row>
    <row r="5" spans="1:14" ht="18.7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8.75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26.25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0" ht="15">
      <c r="A9" s="1"/>
      <c r="B9" s="1"/>
      <c r="C9" s="2"/>
      <c r="D9" s="1"/>
      <c r="E9" s="1"/>
      <c r="F9" s="1"/>
      <c r="G9" s="1"/>
      <c r="H9" s="1"/>
      <c r="I9" s="1"/>
      <c r="J9" s="1"/>
    </row>
    <row r="10" spans="1:14" ht="15">
      <c r="A10" s="4" t="s">
        <v>6</v>
      </c>
      <c r="B10" s="1"/>
      <c r="C10" s="2"/>
      <c r="D10" s="110" t="s">
        <v>7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8:10" ht="15">
      <c r="H11" s="111" t="s">
        <v>8</v>
      </c>
      <c r="I11" s="111"/>
      <c r="J11" s="111"/>
    </row>
    <row r="12" spans="1:14" ht="30">
      <c r="A12" s="5" t="s">
        <v>9</v>
      </c>
      <c r="B12" s="5" t="s">
        <v>10</v>
      </c>
      <c r="C12" s="6" t="s">
        <v>11</v>
      </c>
      <c r="D12" s="5" t="s">
        <v>12</v>
      </c>
      <c r="E12" s="7" t="s">
        <v>13</v>
      </c>
      <c r="F12" s="8" t="s">
        <v>14</v>
      </c>
      <c r="G12" s="9" t="s">
        <v>15</v>
      </c>
      <c r="H12" s="10">
        <v>2</v>
      </c>
      <c r="I12" s="10">
        <v>13</v>
      </c>
      <c r="J12" s="10">
        <v>15</v>
      </c>
      <c r="K12" s="10" t="s">
        <v>16</v>
      </c>
      <c r="L12" s="10" t="s">
        <v>17</v>
      </c>
      <c r="M12" s="10" t="s">
        <v>18</v>
      </c>
      <c r="N12" s="10" t="s">
        <v>19</v>
      </c>
    </row>
    <row r="13" spans="1:14" ht="51.75">
      <c r="A13" s="11">
        <v>22</v>
      </c>
      <c r="B13" s="12" t="s">
        <v>20</v>
      </c>
      <c r="C13" s="13" t="s">
        <v>21</v>
      </c>
      <c r="D13" s="14" t="s">
        <v>22</v>
      </c>
      <c r="E13" s="15">
        <v>0.08819444444444445</v>
      </c>
      <c r="F13" s="16">
        <v>0.09017175925925926</v>
      </c>
      <c r="G13" s="17">
        <f>F13-E13</f>
        <v>0.0019773148148148068</v>
      </c>
      <c r="H13" s="18">
        <v>0</v>
      </c>
      <c r="I13" s="18">
        <v>0</v>
      </c>
      <c r="J13" s="18">
        <v>0</v>
      </c>
      <c r="K13" s="19">
        <v>0</v>
      </c>
      <c r="L13" s="19">
        <f>K13+G13</f>
        <v>0.0019773148148148068</v>
      </c>
      <c r="M13" s="20">
        <v>1</v>
      </c>
      <c r="N13" s="20">
        <v>100</v>
      </c>
    </row>
    <row r="14" spans="1:14" ht="75">
      <c r="A14" s="11">
        <v>24</v>
      </c>
      <c r="B14" s="12" t="s">
        <v>23</v>
      </c>
      <c r="C14" s="13" t="s">
        <v>24</v>
      </c>
      <c r="D14" s="21" t="s">
        <v>25</v>
      </c>
      <c r="E14" s="15">
        <v>0.0798611111111111</v>
      </c>
      <c r="F14" s="16">
        <v>0.08218368055555555</v>
      </c>
      <c r="G14" s="17">
        <f>F14-E14</f>
        <v>0.00232256944444445</v>
      </c>
      <c r="H14" s="18">
        <v>0</v>
      </c>
      <c r="I14" s="18">
        <v>5</v>
      </c>
      <c r="J14" s="18">
        <v>0</v>
      </c>
      <c r="K14" s="19">
        <v>5.7870370370370366E-05</v>
      </c>
      <c r="L14" s="19">
        <f>K14+G14</f>
        <v>0.0023804398148148205</v>
      </c>
      <c r="M14" s="20">
        <v>2</v>
      </c>
      <c r="N14" s="20">
        <v>95</v>
      </c>
    </row>
    <row r="15" spans="1:14" ht="51.75">
      <c r="A15" s="11">
        <v>23</v>
      </c>
      <c r="B15" s="12" t="s">
        <v>26</v>
      </c>
      <c r="C15" s="13" t="s">
        <v>27</v>
      </c>
      <c r="D15" s="21" t="s">
        <v>28</v>
      </c>
      <c r="E15" s="15">
        <v>0.08541666666666665</v>
      </c>
      <c r="F15" s="16">
        <v>0.0878806712962963</v>
      </c>
      <c r="G15" s="17">
        <f>F15-E15</f>
        <v>0.002464004629629646</v>
      </c>
      <c r="H15" s="18">
        <v>50</v>
      </c>
      <c r="I15" s="18">
        <v>0</v>
      </c>
      <c r="J15" s="18">
        <v>0</v>
      </c>
      <c r="K15" s="19">
        <v>0.0005787037037037038</v>
      </c>
      <c r="L15" s="19">
        <f>K15+G15</f>
        <v>0.0030427083333333495</v>
      </c>
      <c r="M15" s="20">
        <v>3</v>
      </c>
      <c r="N15" s="20">
        <v>90</v>
      </c>
    </row>
    <row r="16" spans="1:14" ht="51.75">
      <c r="A16" s="11">
        <v>26</v>
      </c>
      <c r="B16" s="12" t="s">
        <v>29</v>
      </c>
      <c r="C16" s="13" t="s">
        <v>30</v>
      </c>
      <c r="D16" s="21" t="s">
        <v>31</v>
      </c>
      <c r="E16" s="15">
        <v>0.07708333333333334</v>
      </c>
      <c r="F16" s="16">
        <v>0.08040949074074073</v>
      </c>
      <c r="G16" s="17">
        <f>F16-E16</f>
        <v>0.0033261574074073957</v>
      </c>
      <c r="H16" s="18">
        <v>5</v>
      </c>
      <c r="I16" s="18">
        <v>50</v>
      </c>
      <c r="J16" s="18">
        <v>50</v>
      </c>
      <c r="K16" s="19">
        <v>0.0012152777777777778</v>
      </c>
      <c r="L16" s="19">
        <f>K16+G16</f>
        <v>0.0045414351851851735</v>
      </c>
      <c r="M16" s="20">
        <v>4</v>
      </c>
      <c r="N16" s="20">
        <v>85</v>
      </c>
    </row>
    <row r="17" spans="1:14" ht="60">
      <c r="A17" s="11">
        <v>25</v>
      </c>
      <c r="B17" s="12" t="s">
        <v>32</v>
      </c>
      <c r="C17" s="13" t="s">
        <v>24</v>
      </c>
      <c r="D17" s="21" t="s">
        <v>33</v>
      </c>
      <c r="E17" s="15">
        <v>0.08263888888888889</v>
      </c>
      <c r="F17" s="16">
        <v>0.08568715277777778</v>
      </c>
      <c r="G17" s="17">
        <f>F17-E17</f>
        <v>0.0030482638888888886</v>
      </c>
      <c r="H17" s="18">
        <v>50</v>
      </c>
      <c r="I17" s="18">
        <v>50</v>
      </c>
      <c r="J17" s="18">
        <v>50</v>
      </c>
      <c r="K17" s="19">
        <v>0.001736111111111111</v>
      </c>
      <c r="L17" s="19">
        <f>K17+G17</f>
        <v>0.0047843749999999996</v>
      </c>
      <c r="M17" s="20">
        <v>5</v>
      </c>
      <c r="N17" s="20">
        <v>80</v>
      </c>
    </row>
    <row r="18" spans="2:14" ht="15">
      <c r="B18" s="22"/>
      <c r="E18" s="23"/>
      <c r="F18" s="23"/>
      <c r="G18" s="24"/>
      <c r="H18" s="25"/>
      <c r="I18" s="25"/>
      <c r="J18" s="25"/>
      <c r="K18" s="24"/>
      <c r="L18" s="24"/>
      <c r="M18" s="25"/>
      <c r="N18" s="25"/>
    </row>
    <row r="19" spans="2:5" ht="15">
      <c r="B19" s="26" t="s">
        <v>34</v>
      </c>
      <c r="C19" s="112" t="s">
        <v>35</v>
      </c>
      <c r="D19" s="112"/>
      <c r="E19" s="27"/>
    </row>
    <row r="20" spans="2:5" ht="15">
      <c r="B20" s="26"/>
      <c r="C20" s="28"/>
      <c r="D20" s="28"/>
      <c r="E20" s="27"/>
    </row>
    <row r="21" spans="2:4" ht="15">
      <c r="B21" s="26" t="s">
        <v>36</v>
      </c>
      <c r="C21" s="113" t="s">
        <v>37</v>
      </c>
      <c r="D21" s="113"/>
    </row>
    <row r="22" spans="2:4" ht="15">
      <c r="B22" s="26"/>
      <c r="C22" s="29"/>
      <c r="D22" s="29"/>
    </row>
    <row r="23" spans="2:4" ht="15">
      <c r="B23" s="26" t="s">
        <v>38</v>
      </c>
      <c r="C23" s="113" t="s">
        <v>39</v>
      </c>
      <c r="D23" s="113"/>
    </row>
  </sheetData>
  <sheetProtection/>
  <mergeCells count="11">
    <mergeCell ref="D10:N10"/>
    <mergeCell ref="H11:J11"/>
    <mergeCell ref="C19:D19"/>
    <mergeCell ref="C21:D21"/>
    <mergeCell ref="C23:D23"/>
    <mergeCell ref="A8:N8"/>
    <mergeCell ref="A1:N1"/>
    <mergeCell ref="A3:N3"/>
    <mergeCell ref="A5:N5"/>
    <mergeCell ref="A6:N6"/>
    <mergeCell ref="A7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1.00390625" style="30" customWidth="1"/>
    <col min="2" max="2" width="32.140625" style="30" customWidth="1"/>
    <col min="3" max="3" width="19.57421875" style="30" bestFit="1" customWidth="1"/>
    <col min="4" max="4" width="32.28125" style="30" customWidth="1"/>
    <col min="5" max="5" width="16.57421875" style="30" customWidth="1"/>
    <col min="6" max="6" width="10.57421875" style="30" bestFit="1" customWidth="1"/>
    <col min="7" max="7" width="11.140625" style="30" customWidth="1"/>
    <col min="8" max="9" width="9.140625" style="30" customWidth="1"/>
    <col min="10" max="16384" width="9.140625" style="30" customWidth="1"/>
  </cols>
  <sheetData>
    <row r="1" spans="1:9" ht="7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6" ht="15">
      <c r="A2" s="31"/>
      <c r="B2" s="31"/>
      <c r="C2" s="32"/>
      <c r="D2" s="31"/>
      <c r="E2" s="31"/>
      <c r="F2" s="31"/>
    </row>
    <row r="3" spans="1:9" ht="18.75">
      <c r="A3" s="118" t="s">
        <v>1</v>
      </c>
      <c r="B3" s="118"/>
      <c r="C3" s="118"/>
      <c r="D3" s="118"/>
      <c r="E3" s="118"/>
      <c r="F3" s="118"/>
      <c r="G3" s="118"/>
      <c r="H3" s="118"/>
      <c r="I3" s="118"/>
    </row>
    <row r="4" spans="1:6" ht="15">
      <c r="A4" s="31"/>
      <c r="B4" s="31"/>
      <c r="C4" s="32"/>
      <c r="D4" s="31"/>
      <c r="E4" s="31"/>
      <c r="F4" s="31"/>
    </row>
    <row r="5" spans="1:9" ht="18.75">
      <c r="A5" s="119" t="s">
        <v>40</v>
      </c>
      <c r="B5" s="119"/>
      <c r="C5" s="119"/>
      <c r="D5" s="119"/>
      <c r="E5" s="119"/>
      <c r="F5" s="119"/>
      <c r="G5" s="119"/>
      <c r="H5" s="119"/>
      <c r="I5" s="119"/>
    </row>
    <row r="6" spans="1:9" ht="18.75">
      <c r="A6" s="119" t="s">
        <v>41</v>
      </c>
      <c r="B6" s="119"/>
      <c r="C6" s="119"/>
      <c r="D6" s="119"/>
      <c r="E6" s="119"/>
      <c r="F6" s="119"/>
      <c r="G6" s="119"/>
      <c r="H6" s="119"/>
      <c r="I6" s="119"/>
    </row>
    <row r="7" spans="1:9" ht="18.75">
      <c r="A7" s="118" t="s">
        <v>42</v>
      </c>
      <c r="B7" s="118"/>
      <c r="C7" s="118"/>
      <c r="D7" s="118"/>
      <c r="E7" s="118"/>
      <c r="F7" s="118"/>
      <c r="G7" s="118"/>
      <c r="H7" s="118"/>
      <c r="I7" s="118"/>
    </row>
    <row r="8" spans="1:9" ht="18.75">
      <c r="A8" s="118" t="s">
        <v>5</v>
      </c>
      <c r="B8" s="118"/>
      <c r="C8" s="118"/>
      <c r="D8" s="118"/>
      <c r="E8" s="118"/>
      <c r="F8" s="118"/>
      <c r="G8" s="118"/>
      <c r="H8" s="118"/>
      <c r="I8" s="118"/>
    </row>
    <row r="9" spans="1:6" ht="15">
      <c r="A9" s="31"/>
      <c r="B9" s="31"/>
      <c r="C9" s="32"/>
      <c r="D9" s="31"/>
      <c r="E9" s="31"/>
      <c r="F9" s="31"/>
    </row>
    <row r="10" spans="1:9" ht="15">
      <c r="A10" s="34" t="s">
        <v>6</v>
      </c>
      <c r="B10" s="31"/>
      <c r="C10" s="32"/>
      <c r="D10" s="114" t="s">
        <v>7</v>
      </c>
      <c r="E10" s="114"/>
      <c r="F10" s="114"/>
      <c r="G10" s="114"/>
      <c r="H10" s="114"/>
      <c r="I10" s="114"/>
    </row>
    <row r="12" ht="18.75">
      <c r="B12" s="35" t="s">
        <v>43</v>
      </c>
    </row>
    <row r="13" spans="1:9" ht="30.75" thickBot="1">
      <c r="A13" s="36" t="s">
        <v>9</v>
      </c>
      <c r="B13" s="36" t="s">
        <v>10</v>
      </c>
      <c r="C13" s="37" t="s">
        <v>11</v>
      </c>
      <c r="D13" s="36" t="s">
        <v>12</v>
      </c>
      <c r="E13" s="38" t="s">
        <v>13</v>
      </c>
      <c r="F13" s="39" t="s">
        <v>14</v>
      </c>
      <c r="G13" s="40" t="s">
        <v>17</v>
      </c>
      <c r="H13" s="40" t="s">
        <v>18</v>
      </c>
      <c r="I13" s="40" t="s">
        <v>19</v>
      </c>
    </row>
    <row r="14" spans="1:9" ht="60">
      <c r="A14" s="41">
        <v>25</v>
      </c>
      <c r="B14" s="42" t="s">
        <v>32</v>
      </c>
      <c r="C14" s="43" t="s">
        <v>24</v>
      </c>
      <c r="D14" s="44" t="s">
        <v>33</v>
      </c>
      <c r="E14" s="45">
        <v>0.0625</v>
      </c>
      <c r="F14" s="46">
        <v>0.06444467592592593</v>
      </c>
      <c r="G14" s="47">
        <f>F14-E14</f>
        <v>0.001944675925925926</v>
      </c>
      <c r="H14" s="48">
        <v>5</v>
      </c>
      <c r="I14" s="49">
        <v>160</v>
      </c>
    </row>
    <row r="15" spans="1:9" ht="52.5" thickBot="1">
      <c r="A15" s="50">
        <v>23</v>
      </c>
      <c r="B15" s="51" t="s">
        <v>26</v>
      </c>
      <c r="C15" s="52" t="s">
        <v>27</v>
      </c>
      <c r="D15" s="53" t="s">
        <v>44</v>
      </c>
      <c r="E15" s="54">
        <v>0.0625</v>
      </c>
      <c r="F15" s="55">
        <v>0.06415925925925926</v>
      </c>
      <c r="G15" s="56">
        <f>F15-E15</f>
        <v>0.001659259259259263</v>
      </c>
      <c r="H15" s="57" t="s">
        <v>45</v>
      </c>
      <c r="I15" s="58" t="s">
        <v>45</v>
      </c>
    </row>
    <row r="16" spans="1:9" ht="51.75">
      <c r="A16" s="41">
        <v>26</v>
      </c>
      <c r="B16" s="42" t="s">
        <v>29</v>
      </c>
      <c r="C16" s="43" t="s">
        <v>30</v>
      </c>
      <c r="D16" s="44" t="s">
        <v>31</v>
      </c>
      <c r="E16" s="45">
        <v>0.06597222222222222</v>
      </c>
      <c r="F16" s="46">
        <v>0.06785949074074074</v>
      </c>
      <c r="G16" s="47">
        <f>F16-E16</f>
        <v>0.0018872685185185173</v>
      </c>
      <c r="H16" s="48" t="s">
        <v>45</v>
      </c>
      <c r="I16" s="49" t="s">
        <v>45</v>
      </c>
    </row>
    <row r="17" spans="1:9" ht="75.75" thickBot="1">
      <c r="A17" s="50">
        <v>24</v>
      </c>
      <c r="B17" s="51" t="s">
        <v>23</v>
      </c>
      <c r="C17" s="52" t="s">
        <v>24</v>
      </c>
      <c r="D17" s="59" t="s">
        <v>46</v>
      </c>
      <c r="E17" s="54">
        <v>0.06597222222222222</v>
      </c>
      <c r="F17" s="55">
        <v>0.06759120370370371</v>
      </c>
      <c r="G17" s="56">
        <f>F17-E17</f>
        <v>0.0016189814814814851</v>
      </c>
      <c r="H17" s="57" t="s">
        <v>45</v>
      </c>
      <c r="I17" s="58" t="s">
        <v>45</v>
      </c>
    </row>
    <row r="18" spans="1:9" ht="52.5" thickBot="1">
      <c r="A18" s="60">
        <v>22</v>
      </c>
      <c r="B18" s="61" t="s">
        <v>20</v>
      </c>
      <c r="C18" s="62" t="s">
        <v>21</v>
      </c>
      <c r="D18" s="63" t="s">
        <v>47</v>
      </c>
      <c r="E18" s="64"/>
      <c r="F18" s="65"/>
      <c r="G18" s="66"/>
      <c r="H18" s="67" t="s">
        <v>45</v>
      </c>
      <c r="I18" s="68" t="s">
        <v>45</v>
      </c>
    </row>
    <row r="19" ht="18.75">
      <c r="B19" s="35" t="s">
        <v>48</v>
      </c>
    </row>
    <row r="20" spans="1:9" ht="30.75" thickBot="1">
      <c r="A20" s="36" t="s">
        <v>9</v>
      </c>
      <c r="B20" s="36" t="s">
        <v>10</v>
      </c>
      <c r="C20" s="37" t="s">
        <v>11</v>
      </c>
      <c r="D20" s="36" t="s">
        <v>12</v>
      </c>
      <c r="E20" s="38" t="s">
        <v>13</v>
      </c>
      <c r="F20" s="38" t="s">
        <v>14</v>
      </c>
      <c r="G20" s="40" t="s">
        <v>17</v>
      </c>
      <c r="H20" s="69"/>
      <c r="I20" s="69"/>
    </row>
    <row r="21" spans="1:9" ht="75">
      <c r="A21" s="70">
        <v>24</v>
      </c>
      <c r="B21" s="42" t="s">
        <v>23</v>
      </c>
      <c r="C21" s="43" t="s">
        <v>24</v>
      </c>
      <c r="D21" s="71" t="s">
        <v>46</v>
      </c>
      <c r="E21" s="45">
        <v>0.10416666666666667</v>
      </c>
      <c r="F21" s="45">
        <v>0.10578506944444444</v>
      </c>
      <c r="G21" s="72">
        <f>F21-E21</f>
        <v>0.0016184027777777638</v>
      </c>
      <c r="H21" s="73"/>
      <c r="I21" s="73"/>
    </row>
    <row r="22" spans="1:9" ht="52.5" thickBot="1">
      <c r="A22" s="74">
        <v>26</v>
      </c>
      <c r="B22" s="51" t="s">
        <v>29</v>
      </c>
      <c r="C22" s="52" t="s">
        <v>30</v>
      </c>
      <c r="D22" s="53" t="s">
        <v>31</v>
      </c>
      <c r="E22" s="54">
        <v>0.10416666666666667</v>
      </c>
      <c r="F22" s="54">
        <v>0.10594652777777779</v>
      </c>
      <c r="G22" s="75">
        <f>F22-E22</f>
        <v>0.001779861111111114</v>
      </c>
      <c r="H22" s="73"/>
      <c r="I22" s="73"/>
    </row>
    <row r="23" spans="1:9" ht="51.75">
      <c r="A23" s="70">
        <v>22</v>
      </c>
      <c r="B23" s="42" t="s">
        <v>20</v>
      </c>
      <c r="C23" s="43" t="s">
        <v>21</v>
      </c>
      <c r="D23" s="44" t="s">
        <v>47</v>
      </c>
      <c r="E23" s="45">
        <v>0.1076388888888889</v>
      </c>
      <c r="F23" s="45">
        <v>0.10915625</v>
      </c>
      <c r="G23" s="72">
        <f>F23-E23</f>
        <v>0.0015173611111111013</v>
      </c>
      <c r="H23" s="73"/>
      <c r="I23" s="73"/>
    </row>
    <row r="24" spans="1:9" ht="52.5" thickBot="1">
      <c r="A24" s="74">
        <v>23</v>
      </c>
      <c r="B24" s="51" t="s">
        <v>26</v>
      </c>
      <c r="C24" s="52" t="s">
        <v>27</v>
      </c>
      <c r="D24" s="53" t="s">
        <v>44</v>
      </c>
      <c r="E24" s="54">
        <v>0.1076388888888889</v>
      </c>
      <c r="F24" s="54">
        <v>0.10932314814814814</v>
      </c>
      <c r="G24" s="75">
        <f>F24-E24</f>
        <v>0.0016842592592592465</v>
      </c>
      <c r="H24" s="73"/>
      <c r="I24" s="73"/>
    </row>
    <row r="25" ht="18.75">
      <c r="B25" s="35" t="s">
        <v>49</v>
      </c>
    </row>
    <row r="26" spans="1:9" ht="30.75" thickBot="1">
      <c r="A26" s="36" t="s">
        <v>9</v>
      </c>
      <c r="B26" s="36" t="s">
        <v>10</v>
      </c>
      <c r="C26" s="37" t="s">
        <v>11</v>
      </c>
      <c r="D26" s="36" t="s">
        <v>12</v>
      </c>
      <c r="E26" s="38" t="s">
        <v>13</v>
      </c>
      <c r="F26" s="38" t="s">
        <v>14</v>
      </c>
      <c r="G26" s="40" t="s">
        <v>17</v>
      </c>
      <c r="H26" s="40" t="s">
        <v>18</v>
      </c>
      <c r="I26" s="40" t="s">
        <v>19</v>
      </c>
    </row>
    <row r="27" spans="1:9" ht="51.75">
      <c r="A27" s="70">
        <v>23</v>
      </c>
      <c r="B27" s="42" t="s">
        <v>26</v>
      </c>
      <c r="C27" s="43" t="s">
        <v>27</v>
      </c>
      <c r="D27" s="44" t="s">
        <v>44</v>
      </c>
      <c r="E27" s="45">
        <v>0.13472222222222222</v>
      </c>
      <c r="F27" s="45">
        <v>0.13643912037037037</v>
      </c>
      <c r="G27" s="47">
        <f>F27-E27</f>
        <v>0.0017168981481481549</v>
      </c>
      <c r="H27" s="48">
        <v>3</v>
      </c>
      <c r="I27" s="49">
        <v>180</v>
      </c>
    </row>
    <row r="28" spans="1:9" ht="52.5" thickBot="1">
      <c r="A28" s="74">
        <v>26</v>
      </c>
      <c r="B28" s="51" t="s">
        <v>29</v>
      </c>
      <c r="C28" s="52" t="s">
        <v>30</v>
      </c>
      <c r="D28" s="53" t="s">
        <v>31</v>
      </c>
      <c r="E28" s="54">
        <v>0.13472222222222222</v>
      </c>
      <c r="F28" s="54">
        <v>0.1365085648148148</v>
      </c>
      <c r="G28" s="56">
        <f>F28-E28</f>
        <v>0.0017863425925925824</v>
      </c>
      <c r="H28" s="57">
        <v>4</v>
      </c>
      <c r="I28" s="58">
        <v>170</v>
      </c>
    </row>
    <row r="29" spans="2:9" ht="18.75">
      <c r="B29" s="35" t="s">
        <v>50</v>
      </c>
      <c r="E29" s="76"/>
      <c r="F29" s="76"/>
      <c r="G29" s="76"/>
      <c r="H29" s="76"/>
      <c r="I29" s="76"/>
    </row>
    <row r="30" spans="1:9" ht="30.75" thickBot="1">
      <c r="A30" s="36" t="s">
        <v>9</v>
      </c>
      <c r="B30" s="36" t="s">
        <v>10</v>
      </c>
      <c r="C30" s="37" t="s">
        <v>11</v>
      </c>
      <c r="D30" s="36" t="s">
        <v>12</v>
      </c>
      <c r="E30" s="38" t="s">
        <v>13</v>
      </c>
      <c r="F30" s="39" t="s">
        <v>14</v>
      </c>
      <c r="G30" s="40" t="s">
        <v>17</v>
      </c>
      <c r="H30" s="40" t="s">
        <v>18</v>
      </c>
      <c r="I30" s="40" t="s">
        <v>19</v>
      </c>
    </row>
    <row r="31" spans="1:9" ht="51.75">
      <c r="A31" s="70">
        <v>22</v>
      </c>
      <c r="B31" s="42" t="s">
        <v>20</v>
      </c>
      <c r="C31" s="43" t="s">
        <v>21</v>
      </c>
      <c r="D31" s="44" t="s">
        <v>47</v>
      </c>
      <c r="E31" s="45">
        <v>0.13819444444444443</v>
      </c>
      <c r="F31" s="45">
        <v>0.13968425925925926</v>
      </c>
      <c r="G31" s="47">
        <f>F31-E31</f>
        <v>0.0014898148148148327</v>
      </c>
      <c r="H31" s="48">
        <v>1</v>
      </c>
      <c r="I31" s="49">
        <v>200</v>
      </c>
    </row>
    <row r="32" spans="1:9" ht="75.75" thickBot="1">
      <c r="A32" s="74">
        <v>24</v>
      </c>
      <c r="B32" s="51" t="s">
        <v>23</v>
      </c>
      <c r="C32" s="52" t="s">
        <v>24</v>
      </c>
      <c r="D32" s="59" t="s">
        <v>46</v>
      </c>
      <c r="E32" s="54">
        <v>0.13819444444444443</v>
      </c>
      <c r="F32" s="54">
        <v>0.13979965277777778</v>
      </c>
      <c r="G32" s="56">
        <f>F32-E32</f>
        <v>0.0016052083333333578</v>
      </c>
      <c r="H32" s="57">
        <v>2</v>
      </c>
      <c r="I32" s="58">
        <v>190</v>
      </c>
    </row>
    <row r="34" spans="2:5" ht="15">
      <c r="B34" s="77" t="s">
        <v>34</v>
      </c>
      <c r="C34" s="115" t="s">
        <v>35</v>
      </c>
      <c r="D34" s="115"/>
      <c r="E34" s="78"/>
    </row>
    <row r="35" spans="2:5" ht="15">
      <c r="B35" s="77"/>
      <c r="C35" s="79"/>
      <c r="D35" s="79"/>
      <c r="E35" s="78"/>
    </row>
    <row r="36" spans="2:5" ht="15">
      <c r="B36" s="77"/>
      <c r="C36" s="79"/>
      <c r="D36" s="79"/>
      <c r="E36" s="78"/>
    </row>
    <row r="37" spans="2:4" ht="15">
      <c r="B37" s="77" t="s">
        <v>36</v>
      </c>
      <c r="C37" s="116" t="s">
        <v>37</v>
      </c>
      <c r="D37" s="116"/>
    </row>
    <row r="38" spans="2:4" ht="15">
      <c r="B38" s="77"/>
      <c r="C38" s="80"/>
      <c r="D38" s="80"/>
    </row>
    <row r="39" spans="2:4" ht="15">
      <c r="B39" s="77"/>
      <c r="C39" s="80"/>
      <c r="D39" s="80"/>
    </row>
    <row r="40" spans="2:4" ht="15">
      <c r="B40" s="77" t="s">
        <v>38</v>
      </c>
      <c r="C40" s="116" t="s">
        <v>39</v>
      </c>
      <c r="D40" s="116"/>
    </row>
  </sheetData>
  <sheetProtection/>
  <mergeCells count="10">
    <mergeCell ref="D10:I10"/>
    <mergeCell ref="C34:D34"/>
    <mergeCell ref="C37:D37"/>
    <mergeCell ref="C40:D40"/>
    <mergeCell ref="A1:I1"/>
    <mergeCell ref="A3:I3"/>
    <mergeCell ref="A5:I5"/>
    <mergeCell ref="A6:I6"/>
    <mergeCell ref="A7:I7"/>
    <mergeCell ref="A8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Z1"/>
    </sheetView>
  </sheetViews>
  <sheetFormatPr defaultColWidth="9.140625" defaultRowHeight="15"/>
  <cols>
    <col min="1" max="1" width="11.00390625" style="30" customWidth="1"/>
    <col min="2" max="2" width="32.140625" style="30" customWidth="1"/>
    <col min="3" max="3" width="19.57421875" style="30" customWidth="1"/>
    <col min="4" max="4" width="32.28125" style="30" customWidth="1"/>
    <col min="5" max="5" width="2.57421875" style="30" bestFit="1" customWidth="1"/>
    <col min="6" max="6" width="8.8515625" style="30" bestFit="1" customWidth="1"/>
    <col min="7" max="17" width="3.8515625" style="30" customWidth="1"/>
    <col min="18" max="18" width="11.421875" style="30" customWidth="1"/>
    <col min="19" max="19" width="14.8515625" style="30" customWidth="1"/>
    <col min="20" max="20" width="8.8515625" style="30" bestFit="1" customWidth="1"/>
    <col min="21" max="21" width="14.57421875" style="30" customWidth="1"/>
    <col min="22" max="22" width="12.57421875" style="30" customWidth="1"/>
    <col min="23" max="23" width="11.8515625" style="30" customWidth="1"/>
    <col min="24" max="24" width="8.8515625" style="30" customWidth="1"/>
    <col min="25" max="25" width="7.57421875" style="30" customWidth="1"/>
    <col min="26" max="26" width="14.8515625" style="30" customWidth="1"/>
    <col min="27" max="16384" width="9.140625" style="30" customWidth="1"/>
  </cols>
  <sheetData>
    <row r="1" spans="1:26" ht="80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4" ht="15">
      <c r="A2" s="33"/>
      <c r="B2" s="33"/>
      <c r="C2" s="32"/>
      <c r="D2" s="33"/>
    </row>
    <row r="3" spans="1:26" ht="18.7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4" ht="15">
      <c r="A4" s="33"/>
      <c r="B4" s="33"/>
      <c r="C4" s="32"/>
      <c r="D4" s="33"/>
    </row>
    <row r="5" spans="1:26" ht="18.75">
      <c r="A5" s="119" t="s">
        <v>40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8.75">
      <c r="A6" s="119" t="s">
        <v>41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8.75">
      <c r="A7" s="118" t="s">
        <v>51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26.25">
      <c r="A8" s="136" t="s">
        <v>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4" ht="15">
      <c r="A9" s="33"/>
      <c r="B9" s="33"/>
      <c r="C9" s="32"/>
      <c r="D9" s="33"/>
    </row>
    <row r="10" spans="1:26" ht="15">
      <c r="A10" s="34" t="s">
        <v>52</v>
      </c>
      <c r="B10" s="33"/>
      <c r="C10" s="32"/>
      <c r="D10" s="114" t="s">
        <v>7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2:18" ht="18.75">
      <c r="B11" s="81"/>
      <c r="G11" s="133" t="s">
        <v>8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82"/>
    </row>
    <row r="12" spans="1:26" ht="47.25">
      <c r="A12" s="83" t="s">
        <v>9</v>
      </c>
      <c r="B12" s="83" t="s">
        <v>10</v>
      </c>
      <c r="C12" s="84" t="s">
        <v>11</v>
      </c>
      <c r="D12" s="83" t="s">
        <v>12</v>
      </c>
      <c r="E12" s="83" t="s">
        <v>53</v>
      </c>
      <c r="F12" s="85" t="s">
        <v>13</v>
      </c>
      <c r="G12" s="85">
        <v>1</v>
      </c>
      <c r="H12" s="85">
        <v>2</v>
      </c>
      <c r="I12" s="85">
        <v>3</v>
      </c>
      <c r="J12" s="85">
        <v>4</v>
      </c>
      <c r="K12" s="85">
        <v>5</v>
      </c>
      <c r="L12" s="85">
        <v>6</v>
      </c>
      <c r="M12" s="85">
        <v>7</v>
      </c>
      <c r="N12" s="85">
        <v>8</v>
      </c>
      <c r="O12" s="85">
        <v>9</v>
      </c>
      <c r="P12" s="85">
        <v>13</v>
      </c>
      <c r="Q12" s="85">
        <v>15</v>
      </c>
      <c r="R12" s="85" t="s">
        <v>54</v>
      </c>
      <c r="S12" s="86" t="s">
        <v>16</v>
      </c>
      <c r="T12" s="86" t="s">
        <v>14</v>
      </c>
      <c r="U12" s="86" t="s">
        <v>15</v>
      </c>
      <c r="V12" s="86" t="s">
        <v>17</v>
      </c>
      <c r="W12" s="86" t="s">
        <v>55</v>
      </c>
      <c r="X12" s="86" t="s">
        <v>18</v>
      </c>
      <c r="Y12" s="86" t="s">
        <v>19</v>
      </c>
      <c r="Z12" s="84" t="s">
        <v>56</v>
      </c>
    </row>
    <row r="13" spans="1:26" ht="15">
      <c r="A13" s="125">
        <v>22</v>
      </c>
      <c r="B13" s="127" t="s">
        <v>20</v>
      </c>
      <c r="C13" s="121" t="s">
        <v>21</v>
      </c>
      <c r="D13" s="129" t="s">
        <v>22</v>
      </c>
      <c r="E13" s="87">
        <v>1</v>
      </c>
      <c r="F13" s="88">
        <v>0.030555555555555555</v>
      </c>
      <c r="G13" s="89">
        <v>0</v>
      </c>
      <c r="H13" s="89">
        <v>5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f aca="true" t="shared" si="0" ref="R13:R22">Q13+P13+O13+N13+M13+L13+K13+J13+I13+H13+G13</f>
        <v>5</v>
      </c>
      <c r="S13" s="88">
        <v>5.7870370370370366E-05</v>
      </c>
      <c r="T13" s="88">
        <v>0.033356944444444446</v>
      </c>
      <c r="U13" s="88">
        <f aca="true" t="shared" si="1" ref="U13:U22">T13-F13</f>
        <v>0.0028013888888888915</v>
      </c>
      <c r="V13" s="88">
        <f aca="true" t="shared" si="2" ref="V13:V22">U13+S13</f>
        <v>0.002859259259259262</v>
      </c>
      <c r="W13" s="131">
        <f>V14</f>
        <v>0.0028570601851851908</v>
      </c>
      <c r="X13" s="121">
        <v>1</v>
      </c>
      <c r="Y13" s="121">
        <v>300</v>
      </c>
      <c r="Z13" s="134" t="s">
        <v>57</v>
      </c>
    </row>
    <row r="14" spans="1:26" ht="15.75">
      <c r="A14" s="126"/>
      <c r="B14" s="128"/>
      <c r="C14" s="122"/>
      <c r="D14" s="130"/>
      <c r="E14" s="90">
        <v>2</v>
      </c>
      <c r="F14" s="91">
        <v>0.05694444444444444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f t="shared" si="0"/>
        <v>0</v>
      </c>
      <c r="S14" s="91">
        <v>5.7870370370370366E-05</v>
      </c>
      <c r="T14" s="91">
        <v>0.059743634259259264</v>
      </c>
      <c r="U14" s="91">
        <f t="shared" si="1"/>
        <v>0.0027991898148148203</v>
      </c>
      <c r="V14" s="91">
        <f t="shared" si="2"/>
        <v>0.0028570601851851908</v>
      </c>
      <c r="W14" s="132"/>
      <c r="X14" s="122"/>
      <c r="Y14" s="122"/>
      <c r="Z14" s="135"/>
    </row>
    <row r="15" spans="1:26" ht="15">
      <c r="A15" s="125">
        <v>24</v>
      </c>
      <c r="B15" s="127" t="s">
        <v>23</v>
      </c>
      <c r="C15" s="121" t="s">
        <v>24</v>
      </c>
      <c r="D15" s="129" t="s">
        <v>25</v>
      </c>
      <c r="E15" s="87">
        <v>1</v>
      </c>
      <c r="F15" s="88">
        <v>0.025694444444444447</v>
      </c>
      <c r="G15" s="89">
        <v>5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50</v>
      </c>
      <c r="N15" s="89">
        <v>5</v>
      </c>
      <c r="O15" s="89">
        <v>0</v>
      </c>
      <c r="P15" s="89">
        <v>0</v>
      </c>
      <c r="Q15" s="89">
        <v>0</v>
      </c>
      <c r="R15" s="89">
        <f t="shared" si="0"/>
        <v>60</v>
      </c>
      <c r="S15" s="88">
        <v>0.0006944444444444445</v>
      </c>
      <c r="T15" s="88">
        <v>0.02908287037037037</v>
      </c>
      <c r="U15" s="88">
        <f t="shared" si="1"/>
        <v>0.003388425925925923</v>
      </c>
      <c r="V15" s="88">
        <f t="shared" si="2"/>
        <v>0.004082870370370368</v>
      </c>
      <c r="W15" s="131">
        <f>V16</f>
        <v>0.003789120370370372</v>
      </c>
      <c r="X15" s="121">
        <v>2</v>
      </c>
      <c r="Y15" s="121">
        <v>285</v>
      </c>
      <c r="Z15" s="123"/>
    </row>
    <row r="16" spans="1:26" ht="15.75">
      <c r="A16" s="126"/>
      <c r="B16" s="128"/>
      <c r="C16" s="122"/>
      <c r="D16" s="130"/>
      <c r="E16" s="90">
        <v>2</v>
      </c>
      <c r="F16" s="91">
        <v>0.05347222222222222</v>
      </c>
      <c r="G16" s="92">
        <v>5</v>
      </c>
      <c r="H16" s="92">
        <v>0</v>
      </c>
      <c r="I16" s="92">
        <v>0</v>
      </c>
      <c r="J16" s="92">
        <v>0</v>
      </c>
      <c r="K16" s="92">
        <v>5</v>
      </c>
      <c r="L16" s="92">
        <v>0</v>
      </c>
      <c r="M16" s="92">
        <v>5</v>
      </c>
      <c r="N16" s="92">
        <v>5</v>
      </c>
      <c r="O16" s="92">
        <v>0</v>
      </c>
      <c r="P16" s="92">
        <v>0</v>
      </c>
      <c r="Q16" s="92">
        <v>5</v>
      </c>
      <c r="R16" s="92">
        <f t="shared" si="0"/>
        <v>25</v>
      </c>
      <c r="S16" s="91">
        <v>0.0002893518518518519</v>
      </c>
      <c r="T16" s="91">
        <v>0.05697199074074074</v>
      </c>
      <c r="U16" s="91">
        <f t="shared" si="1"/>
        <v>0.00349976851851852</v>
      </c>
      <c r="V16" s="91">
        <f t="shared" si="2"/>
        <v>0.003789120370370372</v>
      </c>
      <c r="W16" s="132"/>
      <c r="X16" s="122"/>
      <c r="Y16" s="122"/>
      <c r="Z16" s="124"/>
    </row>
    <row r="17" spans="1:26" ht="15">
      <c r="A17" s="125">
        <v>23</v>
      </c>
      <c r="B17" s="127" t="s">
        <v>26</v>
      </c>
      <c r="C17" s="121" t="s">
        <v>27</v>
      </c>
      <c r="D17" s="129" t="s">
        <v>58</v>
      </c>
      <c r="E17" s="87">
        <v>1</v>
      </c>
      <c r="F17" s="88">
        <v>0.022222222222222223</v>
      </c>
      <c r="G17" s="89">
        <v>5</v>
      </c>
      <c r="H17" s="89">
        <v>5</v>
      </c>
      <c r="I17" s="89">
        <v>5</v>
      </c>
      <c r="J17" s="89">
        <v>0</v>
      </c>
      <c r="K17" s="89">
        <v>0</v>
      </c>
      <c r="L17" s="89">
        <v>5</v>
      </c>
      <c r="M17" s="89">
        <v>0</v>
      </c>
      <c r="N17" s="89">
        <v>50</v>
      </c>
      <c r="O17" s="89">
        <v>0</v>
      </c>
      <c r="P17" s="89">
        <v>0</v>
      </c>
      <c r="Q17" s="89">
        <v>5</v>
      </c>
      <c r="R17" s="89">
        <f t="shared" si="0"/>
        <v>75</v>
      </c>
      <c r="S17" s="88">
        <v>0.0008680555555555555</v>
      </c>
      <c r="T17" s="88">
        <v>0.025683217592592594</v>
      </c>
      <c r="U17" s="88">
        <f t="shared" si="1"/>
        <v>0.0034609953703703712</v>
      </c>
      <c r="V17" s="88">
        <f t="shared" si="2"/>
        <v>0.004329050925925927</v>
      </c>
      <c r="W17" s="131">
        <f>V18</f>
        <v>0.004296874999999997</v>
      </c>
      <c r="X17" s="121">
        <v>3</v>
      </c>
      <c r="Y17" s="121">
        <v>270</v>
      </c>
      <c r="Z17" s="123"/>
    </row>
    <row r="18" spans="1:26" ht="15.75">
      <c r="A18" s="126"/>
      <c r="B18" s="128"/>
      <c r="C18" s="122"/>
      <c r="D18" s="130"/>
      <c r="E18" s="90">
        <v>2</v>
      </c>
      <c r="F18" s="91">
        <v>0.04722222222222222</v>
      </c>
      <c r="G18" s="92">
        <v>5</v>
      </c>
      <c r="H18" s="92">
        <v>0</v>
      </c>
      <c r="I18" s="92">
        <v>5</v>
      </c>
      <c r="J18" s="92">
        <v>0</v>
      </c>
      <c r="K18" s="92">
        <v>0</v>
      </c>
      <c r="L18" s="92">
        <v>5</v>
      </c>
      <c r="M18" s="92">
        <v>0</v>
      </c>
      <c r="N18" s="92">
        <v>0</v>
      </c>
      <c r="O18" s="92">
        <v>0</v>
      </c>
      <c r="P18" s="92">
        <v>0</v>
      </c>
      <c r="Q18" s="92">
        <v>50</v>
      </c>
      <c r="R18" s="92">
        <f t="shared" si="0"/>
        <v>65</v>
      </c>
      <c r="S18" s="91">
        <v>0.0007523148148148147</v>
      </c>
      <c r="T18" s="91">
        <v>0.0507667824074074</v>
      </c>
      <c r="U18" s="91">
        <f t="shared" si="1"/>
        <v>0.003544560185185182</v>
      </c>
      <c r="V18" s="91">
        <f t="shared" si="2"/>
        <v>0.004296874999999997</v>
      </c>
      <c r="W18" s="132"/>
      <c r="X18" s="122"/>
      <c r="Y18" s="122"/>
      <c r="Z18" s="124"/>
    </row>
    <row r="19" spans="1:26" ht="15">
      <c r="A19" s="125">
        <v>26</v>
      </c>
      <c r="B19" s="127" t="s">
        <v>29</v>
      </c>
      <c r="C19" s="121" t="s">
        <v>30</v>
      </c>
      <c r="D19" s="129" t="s">
        <v>31</v>
      </c>
      <c r="E19" s="87">
        <v>1</v>
      </c>
      <c r="F19" s="88">
        <v>0.01875</v>
      </c>
      <c r="G19" s="89">
        <v>0</v>
      </c>
      <c r="H19" s="89">
        <v>50</v>
      </c>
      <c r="I19" s="89">
        <v>5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50</v>
      </c>
      <c r="Q19" s="89">
        <v>5</v>
      </c>
      <c r="R19" s="89">
        <f t="shared" si="0"/>
        <v>110</v>
      </c>
      <c r="S19" s="88">
        <v>0.0012731481481481483</v>
      </c>
      <c r="T19" s="88">
        <v>0.022436689814814812</v>
      </c>
      <c r="U19" s="88">
        <f t="shared" si="1"/>
        <v>0.0036866898148148128</v>
      </c>
      <c r="V19" s="88">
        <f t="shared" si="2"/>
        <v>0.004959837962962961</v>
      </c>
      <c r="W19" s="131">
        <f>V20</f>
        <v>0.004726620370370368</v>
      </c>
      <c r="X19" s="121">
        <v>4</v>
      </c>
      <c r="Y19" s="121">
        <v>255</v>
      </c>
      <c r="Z19" s="123"/>
    </row>
    <row r="20" spans="1:26" ht="15.75">
      <c r="A20" s="126"/>
      <c r="B20" s="128"/>
      <c r="C20" s="122"/>
      <c r="D20" s="130"/>
      <c r="E20" s="90">
        <v>2</v>
      </c>
      <c r="F20" s="91">
        <v>0.043750000000000004</v>
      </c>
      <c r="G20" s="92">
        <v>5</v>
      </c>
      <c r="H20" s="92">
        <v>0</v>
      </c>
      <c r="I20" s="92">
        <v>0</v>
      </c>
      <c r="J20" s="92">
        <v>0</v>
      </c>
      <c r="K20" s="92">
        <v>5</v>
      </c>
      <c r="L20" s="92">
        <v>5</v>
      </c>
      <c r="M20" s="92">
        <v>0</v>
      </c>
      <c r="N20" s="92">
        <v>0</v>
      </c>
      <c r="O20" s="92">
        <v>0</v>
      </c>
      <c r="P20" s="92">
        <v>50</v>
      </c>
      <c r="Q20" s="92">
        <v>5</v>
      </c>
      <c r="R20" s="92">
        <f t="shared" si="0"/>
        <v>70</v>
      </c>
      <c r="S20" s="91">
        <v>0.0008101851851851852</v>
      </c>
      <c r="T20" s="91">
        <v>0.04766643518518519</v>
      </c>
      <c r="U20" s="91">
        <f t="shared" si="1"/>
        <v>0.0039164351851851825</v>
      </c>
      <c r="V20" s="91">
        <f t="shared" si="2"/>
        <v>0.004726620370370368</v>
      </c>
      <c r="W20" s="132"/>
      <c r="X20" s="122"/>
      <c r="Y20" s="122"/>
      <c r="Z20" s="124"/>
    </row>
    <row r="21" spans="1:26" ht="15">
      <c r="A21" s="125">
        <v>25</v>
      </c>
      <c r="B21" s="127" t="s">
        <v>32</v>
      </c>
      <c r="C21" s="121" t="s">
        <v>24</v>
      </c>
      <c r="D21" s="129" t="s">
        <v>33</v>
      </c>
      <c r="E21" s="87">
        <v>1</v>
      </c>
      <c r="F21" s="88">
        <v>0.015277777777777777</v>
      </c>
      <c r="G21" s="89">
        <v>50</v>
      </c>
      <c r="H21" s="89">
        <v>50</v>
      </c>
      <c r="I21" s="89">
        <v>5</v>
      </c>
      <c r="J21" s="89">
        <v>0</v>
      </c>
      <c r="K21" s="89">
        <v>0</v>
      </c>
      <c r="L21" s="89">
        <v>50</v>
      </c>
      <c r="M21" s="89">
        <v>0</v>
      </c>
      <c r="N21" s="89">
        <v>0</v>
      </c>
      <c r="O21" s="89">
        <v>50</v>
      </c>
      <c r="P21" s="89">
        <v>50</v>
      </c>
      <c r="Q21" s="89">
        <v>5</v>
      </c>
      <c r="R21" s="89">
        <f t="shared" si="0"/>
        <v>260</v>
      </c>
      <c r="S21" s="88">
        <v>0.003009259259259259</v>
      </c>
      <c r="T21" s="88">
        <v>0.017951388888888888</v>
      </c>
      <c r="U21" s="88">
        <f t="shared" si="1"/>
        <v>0.002673611111111111</v>
      </c>
      <c r="V21" s="88">
        <f t="shared" si="2"/>
        <v>0.005682870370370369</v>
      </c>
      <c r="W21" s="131">
        <f>V21</f>
        <v>0.005682870370370369</v>
      </c>
      <c r="X21" s="121">
        <v>5</v>
      </c>
      <c r="Y21" s="121">
        <v>240</v>
      </c>
      <c r="Z21" s="123"/>
    </row>
    <row r="22" spans="1:26" ht="15.75">
      <c r="A22" s="126"/>
      <c r="B22" s="128"/>
      <c r="C22" s="122"/>
      <c r="D22" s="130"/>
      <c r="E22" s="90">
        <v>2</v>
      </c>
      <c r="F22" s="91">
        <v>0.03888888888888889</v>
      </c>
      <c r="G22" s="92">
        <v>5</v>
      </c>
      <c r="H22" s="92">
        <v>50</v>
      </c>
      <c r="I22" s="92">
        <v>50</v>
      </c>
      <c r="J22" s="92">
        <v>0</v>
      </c>
      <c r="K22" s="92">
        <v>5</v>
      </c>
      <c r="L22" s="92">
        <v>50</v>
      </c>
      <c r="M22" s="92">
        <v>0</v>
      </c>
      <c r="N22" s="92">
        <v>50</v>
      </c>
      <c r="O22" s="92">
        <v>50</v>
      </c>
      <c r="P22" s="92">
        <v>50</v>
      </c>
      <c r="Q22" s="92">
        <v>5</v>
      </c>
      <c r="R22" s="92">
        <f t="shared" si="0"/>
        <v>315</v>
      </c>
      <c r="S22" s="91">
        <v>0.003645833333333333</v>
      </c>
      <c r="T22" s="91">
        <v>0.04154050925925926</v>
      </c>
      <c r="U22" s="91">
        <f t="shared" si="1"/>
        <v>0.0026516203703703736</v>
      </c>
      <c r="V22" s="91">
        <f t="shared" si="2"/>
        <v>0.006297453703703706</v>
      </c>
      <c r="W22" s="132"/>
      <c r="X22" s="122"/>
      <c r="Y22" s="122"/>
      <c r="Z22" s="124"/>
    </row>
    <row r="25" spans="2:23" ht="15">
      <c r="B25" s="81" t="s">
        <v>36</v>
      </c>
      <c r="D25" s="120" t="s">
        <v>37</v>
      </c>
      <c r="E25" s="120"/>
      <c r="W25" s="93"/>
    </row>
    <row r="26" spans="2:23" ht="15">
      <c r="B26" s="81"/>
      <c r="W26" s="93"/>
    </row>
    <row r="27" spans="2:23" ht="15">
      <c r="B27" s="81" t="s">
        <v>34</v>
      </c>
      <c r="D27" s="120" t="s">
        <v>35</v>
      </c>
      <c r="E27" s="120"/>
      <c r="W27" s="93"/>
    </row>
    <row r="28" spans="2:23" ht="15">
      <c r="B28" s="81"/>
      <c r="W28" s="93"/>
    </row>
    <row r="29" spans="2:23" ht="15">
      <c r="B29" s="81" t="s">
        <v>38</v>
      </c>
      <c r="D29" s="120" t="s">
        <v>59</v>
      </c>
      <c r="E29" s="120"/>
      <c r="W29" s="93"/>
    </row>
  </sheetData>
  <sheetProtection/>
  <mergeCells count="51">
    <mergeCell ref="A8:Z8"/>
    <mergeCell ref="A1:Z1"/>
    <mergeCell ref="A3:Z3"/>
    <mergeCell ref="A5:Z5"/>
    <mergeCell ref="A6:Z6"/>
    <mergeCell ref="A7:Z7"/>
    <mergeCell ref="D10:Z10"/>
    <mergeCell ref="G11:Q11"/>
    <mergeCell ref="A13:A14"/>
    <mergeCell ref="B13:B14"/>
    <mergeCell ref="C13:C14"/>
    <mergeCell ref="D13:D14"/>
    <mergeCell ref="W13:W14"/>
    <mergeCell ref="X13:X14"/>
    <mergeCell ref="Y13:Y14"/>
    <mergeCell ref="Z13:Z14"/>
    <mergeCell ref="Y15:Y16"/>
    <mergeCell ref="Z15:Z16"/>
    <mergeCell ref="A17:A18"/>
    <mergeCell ref="B17:B18"/>
    <mergeCell ref="C17:C18"/>
    <mergeCell ref="D17:D18"/>
    <mergeCell ref="W17:W18"/>
    <mergeCell ref="X17:X18"/>
    <mergeCell ref="Y17:Y18"/>
    <mergeCell ref="Z17:Z18"/>
    <mergeCell ref="A15:A16"/>
    <mergeCell ref="B15:B16"/>
    <mergeCell ref="C15:C16"/>
    <mergeCell ref="D15:D16"/>
    <mergeCell ref="W15:W16"/>
    <mergeCell ref="X15:X16"/>
    <mergeCell ref="A19:A20"/>
    <mergeCell ref="B19:B20"/>
    <mergeCell ref="C19:C20"/>
    <mergeCell ref="D19:D20"/>
    <mergeCell ref="W19:W20"/>
    <mergeCell ref="A21:A22"/>
    <mergeCell ref="B21:B22"/>
    <mergeCell ref="C21:C22"/>
    <mergeCell ref="D21:D22"/>
    <mergeCell ref="W21:W22"/>
    <mergeCell ref="D25:E25"/>
    <mergeCell ref="D27:E27"/>
    <mergeCell ref="D29:E29"/>
    <mergeCell ref="Y19:Y20"/>
    <mergeCell ref="Z19:Z20"/>
    <mergeCell ref="X21:X22"/>
    <mergeCell ref="Y21:Y22"/>
    <mergeCell ref="Z21:Z22"/>
    <mergeCell ref="X19:X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3" sqref="H13:I17"/>
    </sheetView>
  </sheetViews>
  <sheetFormatPr defaultColWidth="9.140625" defaultRowHeight="15"/>
  <cols>
    <col min="1" max="1" width="11.00390625" style="0" customWidth="1"/>
    <col min="2" max="2" width="32.140625" style="0" customWidth="1"/>
    <col min="3" max="3" width="19.57421875" style="0" customWidth="1"/>
    <col min="4" max="4" width="32.28125" style="0" customWidth="1"/>
    <col min="5" max="5" width="13.7109375" style="0" customWidth="1"/>
    <col min="6" max="6" width="10.7109375" style="0" bestFit="1" customWidth="1"/>
    <col min="7" max="7" width="12.7109375" style="0" customWidth="1"/>
  </cols>
  <sheetData>
    <row r="1" spans="1:9" ht="81.75" customHeight="1">
      <c r="A1" s="107" t="s">
        <v>60</v>
      </c>
      <c r="B1" s="107"/>
      <c r="C1" s="107"/>
      <c r="D1" s="107"/>
      <c r="E1" s="107"/>
      <c r="F1" s="107"/>
      <c r="G1" s="107"/>
      <c r="H1" s="107"/>
      <c r="I1" s="107"/>
    </row>
    <row r="2" spans="1:5" ht="15">
      <c r="A2" s="3"/>
      <c r="B2" s="3"/>
      <c r="C2" s="2"/>
      <c r="D2" s="3"/>
      <c r="E2" s="3"/>
    </row>
    <row r="3" spans="1:9" ht="18.75">
      <c r="A3" s="108" t="s">
        <v>1</v>
      </c>
      <c r="B3" s="108"/>
      <c r="C3" s="108"/>
      <c r="D3" s="108"/>
      <c r="E3" s="108"/>
      <c r="F3" s="108"/>
      <c r="G3" s="108"/>
      <c r="H3" s="108"/>
      <c r="I3" s="108"/>
    </row>
    <row r="4" spans="1:5" ht="15">
      <c r="A4" s="3"/>
      <c r="B4" s="3"/>
      <c r="C4" s="2"/>
      <c r="D4" s="3"/>
      <c r="E4" s="3"/>
    </row>
    <row r="5" spans="1:9" ht="18.75">
      <c r="A5" s="109" t="s">
        <v>2</v>
      </c>
      <c r="B5" s="109"/>
      <c r="C5" s="109"/>
      <c r="D5" s="109"/>
      <c r="E5" s="109"/>
      <c r="F5" s="109"/>
      <c r="G5" s="109"/>
      <c r="H5" s="109"/>
      <c r="I5" s="109"/>
    </row>
    <row r="6" spans="1:9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</row>
    <row r="7" spans="1:9" ht="18.75">
      <c r="A7" s="108" t="s">
        <v>61</v>
      </c>
      <c r="B7" s="108"/>
      <c r="C7" s="108"/>
      <c r="D7" s="108"/>
      <c r="E7" s="108"/>
      <c r="F7" s="108"/>
      <c r="G7" s="108"/>
      <c r="H7" s="108"/>
      <c r="I7" s="108"/>
    </row>
    <row r="8" spans="1:9" ht="26.25">
      <c r="A8" s="106" t="s">
        <v>5</v>
      </c>
      <c r="B8" s="106"/>
      <c r="C8" s="106"/>
      <c r="D8" s="106"/>
      <c r="E8" s="106"/>
      <c r="F8" s="106"/>
      <c r="G8" s="106"/>
      <c r="H8" s="106"/>
      <c r="I8" s="106"/>
    </row>
    <row r="9" spans="1:5" ht="15">
      <c r="A9" s="3"/>
      <c r="B9" s="3"/>
      <c r="C9" s="2"/>
      <c r="D9" s="94"/>
      <c r="E9" s="94"/>
    </row>
    <row r="10" spans="1:9" ht="15">
      <c r="A10" s="4" t="s">
        <v>62</v>
      </c>
      <c r="B10" s="3"/>
      <c r="C10" s="2"/>
      <c r="D10" s="110" t="s">
        <v>7</v>
      </c>
      <c r="E10" s="110"/>
      <c r="F10" s="110"/>
      <c r="G10" s="110"/>
      <c r="H10" s="110"/>
      <c r="I10" s="110"/>
    </row>
    <row r="12" spans="1:9" ht="31.5">
      <c r="A12" s="5" t="s">
        <v>9</v>
      </c>
      <c r="B12" s="5" t="s">
        <v>10</v>
      </c>
      <c r="C12" s="6" t="s">
        <v>11</v>
      </c>
      <c r="D12" s="9" t="s">
        <v>12</v>
      </c>
      <c r="E12" s="9" t="s">
        <v>13</v>
      </c>
      <c r="F12" s="95" t="s">
        <v>14</v>
      </c>
      <c r="G12" s="96" t="s">
        <v>17</v>
      </c>
      <c r="H12" s="95" t="s">
        <v>18</v>
      </c>
      <c r="I12" s="95" t="s">
        <v>19</v>
      </c>
    </row>
    <row r="13" spans="1:9" ht="51.75">
      <c r="A13" s="11">
        <v>22</v>
      </c>
      <c r="B13" s="12" t="s">
        <v>20</v>
      </c>
      <c r="C13" s="13" t="s">
        <v>21</v>
      </c>
      <c r="D13" s="97" t="s">
        <v>22</v>
      </c>
      <c r="E13" s="98" t="s">
        <v>63</v>
      </c>
      <c r="F13" s="99" t="s">
        <v>64</v>
      </c>
      <c r="G13" s="99" t="s">
        <v>65</v>
      </c>
      <c r="H13" s="13">
        <v>1</v>
      </c>
      <c r="I13" s="13">
        <v>400</v>
      </c>
    </row>
    <row r="14" spans="1:9" ht="75">
      <c r="A14" s="11">
        <v>24</v>
      </c>
      <c r="B14" s="12" t="s">
        <v>23</v>
      </c>
      <c r="C14" s="13" t="s">
        <v>24</v>
      </c>
      <c r="D14" s="97" t="s">
        <v>66</v>
      </c>
      <c r="E14" s="98" t="s">
        <v>63</v>
      </c>
      <c r="F14" s="99" t="s">
        <v>67</v>
      </c>
      <c r="G14" s="99" t="s">
        <v>68</v>
      </c>
      <c r="H14" s="13">
        <v>2</v>
      </c>
      <c r="I14" s="13">
        <v>380</v>
      </c>
    </row>
    <row r="15" spans="1:9" ht="39">
      <c r="A15" s="11">
        <v>23</v>
      </c>
      <c r="B15" s="12" t="s">
        <v>26</v>
      </c>
      <c r="C15" s="13" t="s">
        <v>69</v>
      </c>
      <c r="D15" s="97" t="s">
        <v>70</v>
      </c>
      <c r="E15" s="98" t="s">
        <v>63</v>
      </c>
      <c r="F15" s="99" t="s">
        <v>71</v>
      </c>
      <c r="G15" s="99" t="s">
        <v>72</v>
      </c>
      <c r="H15" s="13">
        <v>3</v>
      </c>
      <c r="I15" s="13">
        <v>360</v>
      </c>
    </row>
    <row r="16" spans="1:9" ht="51.75">
      <c r="A16" s="11">
        <v>26</v>
      </c>
      <c r="B16" s="12" t="s">
        <v>29</v>
      </c>
      <c r="C16" s="13" t="s">
        <v>30</v>
      </c>
      <c r="D16" s="100" t="s">
        <v>31</v>
      </c>
      <c r="E16" s="98" t="s">
        <v>63</v>
      </c>
      <c r="F16" s="99" t="s">
        <v>73</v>
      </c>
      <c r="G16" s="99" t="s">
        <v>74</v>
      </c>
      <c r="H16" s="13">
        <v>4</v>
      </c>
      <c r="I16" s="13">
        <v>340</v>
      </c>
    </row>
    <row r="17" spans="1:9" ht="60">
      <c r="A17" s="11">
        <v>25</v>
      </c>
      <c r="B17" s="12" t="s">
        <v>32</v>
      </c>
      <c r="C17" s="13" t="s">
        <v>24</v>
      </c>
      <c r="D17" s="21" t="s">
        <v>33</v>
      </c>
      <c r="E17" s="98" t="s">
        <v>63</v>
      </c>
      <c r="F17" s="99" t="s">
        <v>75</v>
      </c>
      <c r="G17" s="99" t="s">
        <v>76</v>
      </c>
      <c r="H17" s="13">
        <v>5</v>
      </c>
      <c r="I17" s="13">
        <v>320</v>
      </c>
    </row>
    <row r="19" spans="2:15" s="30" customFormat="1" ht="15">
      <c r="B19" s="81" t="s">
        <v>36</v>
      </c>
      <c r="D19" s="101" t="s">
        <v>37</v>
      </c>
      <c r="E19" s="101"/>
      <c r="O19" s="93"/>
    </row>
    <row r="20" spans="2:15" s="30" customFormat="1" ht="15">
      <c r="B20" s="81"/>
      <c r="D20" s="101"/>
      <c r="E20" s="101"/>
      <c r="O20" s="93"/>
    </row>
    <row r="21" spans="2:15" s="30" customFormat="1" ht="15">
      <c r="B21" s="81" t="s">
        <v>34</v>
      </c>
      <c r="D21" s="101" t="s">
        <v>35</v>
      </c>
      <c r="E21" s="101"/>
      <c r="O21" s="93"/>
    </row>
    <row r="23" spans="2:6" ht="15">
      <c r="B23" s="81" t="s">
        <v>38</v>
      </c>
      <c r="C23" s="81"/>
      <c r="D23" s="102" t="s">
        <v>59</v>
      </c>
      <c r="E23" s="102"/>
      <c r="F23" s="102"/>
    </row>
  </sheetData>
  <sheetProtection/>
  <mergeCells count="7">
    <mergeCell ref="D10:I10"/>
    <mergeCell ref="A1:I1"/>
    <mergeCell ref="A3:I3"/>
    <mergeCell ref="A5:I5"/>
    <mergeCell ref="A6:I6"/>
    <mergeCell ref="A7:I7"/>
    <mergeCell ref="A8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1.00390625" style="0" customWidth="1"/>
    <col min="2" max="2" width="32.140625" style="0" customWidth="1"/>
    <col min="3" max="3" width="19.57421875" style="0" customWidth="1"/>
    <col min="4" max="4" width="32.28125" style="0" customWidth="1"/>
    <col min="5" max="5" width="16.57421875" style="0" hidden="1" customWidth="1"/>
    <col min="6" max="6" width="10.57421875" style="0" hidden="1" customWidth="1"/>
    <col min="7" max="7" width="16.00390625" style="0" hidden="1" customWidth="1"/>
    <col min="8" max="10" width="4.140625" style="0" hidden="1" customWidth="1"/>
    <col min="11" max="11" width="11.00390625" style="0" hidden="1" customWidth="1"/>
    <col min="12" max="12" width="11.140625" style="0" hidden="1" customWidth="1"/>
    <col min="21" max="21" width="14.28125" style="0" bestFit="1" customWidth="1"/>
  </cols>
  <sheetData>
    <row r="1" spans="1:22" ht="81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10" ht="15">
      <c r="A2" s="3"/>
      <c r="B2" s="3"/>
      <c r="C2" s="2"/>
      <c r="D2" s="3"/>
      <c r="E2" s="3"/>
      <c r="F2" s="3"/>
      <c r="G2" s="3"/>
      <c r="H2" s="3"/>
      <c r="I2" s="3"/>
      <c r="J2" s="3"/>
    </row>
    <row r="3" spans="1:22" ht="18.75">
      <c r="A3" s="108" t="s">
        <v>77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10" ht="15">
      <c r="A4" s="3"/>
      <c r="B4" s="3"/>
      <c r="C4" s="2"/>
      <c r="D4" s="3"/>
      <c r="E4" s="3"/>
      <c r="F4" s="3"/>
      <c r="G4" s="3"/>
      <c r="H4" s="3"/>
      <c r="I4" s="3"/>
      <c r="J4" s="3"/>
    </row>
    <row r="5" spans="1:22" ht="18.7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ht="18.7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8.75">
      <c r="A7" s="108" t="s">
        <v>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ht="26.25">
      <c r="A8" s="106" t="s">
        <v>79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10" ht="15">
      <c r="A9" s="3"/>
      <c r="B9" s="3"/>
      <c r="C9" s="2"/>
      <c r="D9" s="94"/>
      <c r="E9" s="3"/>
      <c r="F9" s="3"/>
      <c r="G9" s="3"/>
      <c r="H9" s="3"/>
      <c r="I9" s="3"/>
      <c r="J9" s="3"/>
    </row>
    <row r="10" spans="1:22" ht="15">
      <c r="A10" s="4" t="s">
        <v>80</v>
      </c>
      <c r="B10" s="3"/>
      <c r="C10" s="2"/>
      <c r="D10" s="110" t="s">
        <v>7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8:22" ht="15">
      <c r="H11" s="111" t="s">
        <v>8</v>
      </c>
      <c r="I11" s="111"/>
      <c r="J11" s="111"/>
      <c r="M11" s="141" t="s">
        <v>81</v>
      </c>
      <c r="N11" s="141"/>
      <c r="O11" s="142" t="s">
        <v>82</v>
      </c>
      <c r="P11" s="141"/>
      <c r="Q11" s="141" t="s">
        <v>83</v>
      </c>
      <c r="R11" s="141"/>
      <c r="S11" s="141" t="s">
        <v>61</v>
      </c>
      <c r="T11" s="141"/>
      <c r="U11" s="139" t="s">
        <v>84</v>
      </c>
      <c r="V11" s="139" t="s">
        <v>18</v>
      </c>
    </row>
    <row r="12" spans="1:22" ht="30">
      <c r="A12" s="5" t="s">
        <v>9</v>
      </c>
      <c r="B12" s="5" t="s">
        <v>10</v>
      </c>
      <c r="C12" s="6" t="s">
        <v>11</v>
      </c>
      <c r="D12" s="5" t="s">
        <v>12</v>
      </c>
      <c r="E12" s="7" t="s">
        <v>13</v>
      </c>
      <c r="F12" s="8" t="s">
        <v>14</v>
      </c>
      <c r="G12" s="9" t="s">
        <v>15</v>
      </c>
      <c r="H12" s="10">
        <v>2</v>
      </c>
      <c r="I12" s="10">
        <v>13</v>
      </c>
      <c r="J12" s="10">
        <v>15</v>
      </c>
      <c r="K12" s="10" t="s">
        <v>16</v>
      </c>
      <c r="L12" s="10" t="s">
        <v>17</v>
      </c>
      <c r="M12" s="12" t="s">
        <v>18</v>
      </c>
      <c r="N12" s="12" t="s">
        <v>19</v>
      </c>
      <c r="O12" s="12" t="s">
        <v>18</v>
      </c>
      <c r="P12" s="12" t="s">
        <v>19</v>
      </c>
      <c r="Q12" s="103" t="s">
        <v>18</v>
      </c>
      <c r="R12" s="103" t="s">
        <v>19</v>
      </c>
      <c r="S12" s="103" t="s">
        <v>18</v>
      </c>
      <c r="T12" s="103" t="s">
        <v>19</v>
      </c>
      <c r="U12" s="140"/>
      <c r="V12" s="140"/>
    </row>
    <row r="13" spans="1:22" ht="64.5">
      <c r="A13" s="11">
        <v>22</v>
      </c>
      <c r="B13" s="12" t="s">
        <v>20</v>
      </c>
      <c r="C13" s="13" t="s">
        <v>21</v>
      </c>
      <c r="D13" s="14" t="s">
        <v>85</v>
      </c>
      <c r="E13" s="15">
        <v>0.08819444444444445</v>
      </c>
      <c r="F13" s="16">
        <v>0.09017175925925926</v>
      </c>
      <c r="G13" s="17">
        <f>F13-E13</f>
        <v>0.0019773148148148068</v>
      </c>
      <c r="H13" s="18">
        <v>0</v>
      </c>
      <c r="I13" s="18">
        <v>0</v>
      </c>
      <c r="J13" s="18">
        <v>0</v>
      </c>
      <c r="K13" s="19">
        <v>0</v>
      </c>
      <c r="L13" s="19">
        <f>K13+G13</f>
        <v>0.0019773148148148068</v>
      </c>
      <c r="M13" s="11">
        <v>1</v>
      </c>
      <c r="N13" s="11">
        <v>100</v>
      </c>
      <c r="O13" s="11">
        <v>1</v>
      </c>
      <c r="P13" s="11">
        <v>200</v>
      </c>
      <c r="Q13" s="104">
        <v>1</v>
      </c>
      <c r="R13" s="104">
        <v>300</v>
      </c>
      <c r="S13" s="11">
        <v>1</v>
      </c>
      <c r="T13" s="11">
        <v>400</v>
      </c>
      <c r="U13" s="11">
        <f>T13+R13+P13+N13</f>
        <v>1000</v>
      </c>
      <c r="V13" s="11">
        <v>1</v>
      </c>
    </row>
    <row r="14" spans="1:22" ht="75">
      <c r="A14" s="11">
        <v>24</v>
      </c>
      <c r="B14" s="12" t="s">
        <v>23</v>
      </c>
      <c r="C14" s="13" t="s">
        <v>24</v>
      </c>
      <c r="D14" s="21" t="s">
        <v>86</v>
      </c>
      <c r="E14" s="15">
        <v>0.0798611111111111</v>
      </c>
      <c r="F14" s="16">
        <v>0.08218368055555555</v>
      </c>
      <c r="G14" s="17">
        <f>F14-E14</f>
        <v>0.00232256944444445</v>
      </c>
      <c r="H14" s="18">
        <v>0</v>
      </c>
      <c r="I14" s="18">
        <v>5</v>
      </c>
      <c r="J14" s="18">
        <v>0</v>
      </c>
      <c r="K14" s="19">
        <v>5.7870370370370366E-05</v>
      </c>
      <c r="L14" s="19">
        <f>K14+G14</f>
        <v>0.0023804398148148205</v>
      </c>
      <c r="M14" s="11">
        <v>2</v>
      </c>
      <c r="N14" s="11">
        <v>95</v>
      </c>
      <c r="O14" s="11">
        <v>2</v>
      </c>
      <c r="P14" s="11">
        <v>190</v>
      </c>
      <c r="Q14" s="104">
        <v>2</v>
      </c>
      <c r="R14" s="104">
        <v>285</v>
      </c>
      <c r="S14" s="11">
        <v>2</v>
      </c>
      <c r="T14" s="11">
        <v>380</v>
      </c>
      <c r="U14" s="11">
        <f>T14+R14+P14+N14</f>
        <v>950</v>
      </c>
      <c r="V14" s="11">
        <v>2</v>
      </c>
    </row>
    <row r="15" spans="1:22" ht="51.75">
      <c r="A15" s="11">
        <v>23</v>
      </c>
      <c r="B15" s="12" t="s">
        <v>26</v>
      </c>
      <c r="C15" s="13" t="s">
        <v>27</v>
      </c>
      <c r="D15" s="21" t="s">
        <v>87</v>
      </c>
      <c r="E15" s="15">
        <v>0.08541666666666665</v>
      </c>
      <c r="F15" s="16">
        <v>0.0878806712962963</v>
      </c>
      <c r="G15" s="17">
        <f>F15-E15</f>
        <v>0.002464004629629646</v>
      </c>
      <c r="H15" s="18">
        <v>50</v>
      </c>
      <c r="I15" s="18">
        <v>0</v>
      </c>
      <c r="J15" s="18">
        <v>0</v>
      </c>
      <c r="K15" s="19">
        <v>0.0005787037037037038</v>
      </c>
      <c r="L15" s="19">
        <f>K15+G15</f>
        <v>0.0030427083333333495</v>
      </c>
      <c r="M15" s="11">
        <v>3</v>
      </c>
      <c r="N15" s="11">
        <v>90</v>
      </c>
      <c r="O15" s="11">
        <v>3</v>
      </c>
      <c r="P15" s="11">
        <v>180</v>
      </c>
      <c r="Q15" s="104">
        <v>3</v>
      </c>
      <c r="R15" s="104">
        <v>270</v>
      </c>
      <c r="S15" s="11">
        <v>3</v>
      </c>
      <c r="T15" s="11">
        <v>360</v>
      </c>
      <c r="U15" s="11">
        <f>T15+R15+P15+N15</f>
        <v>900</v>
      </c>
      <c r="V15" s="11">
        <v>3</v>
      </c>
    </row>
    <row r="16" spans="1:22" ht="51.75">
      <c r="A16" s="11">
        <v>26</v>
      </c>
      <c r="B16" s="12" t="s">
        <v>29</v>
      </c>
      <c r="C16" s="13" t="s">
        <v>30</v>
      </c>
      <c r="D16" s="21" t="s">
        <v>31</v>
      </c>
      <c r="E16" s="15">
        <v>0.07708333333333334</v>
      </c>
      <c r="F16" s="16">
        <v>0.08040949074074073</v>
      </c>
      <c r="G16" s="17">
        <f>F16-E16</f>
        <v>0.0033261574074073957</v>
      </c>
      <c r="H16" s="18">
        <v>5</v>
      </c>
      <c r="I16" s="18">
        <v>50</v>
      </c>
      <c r="J16" s="18">
        <v>50</v>
      </c>
      <c r="K16" s="19">
        <v>0.0012152777777777778</v>
      </c>
      <c r="L16" s="19">
        <f>K16+G16</f>
        <v>0.0045414351851851735</v>
      </c>
      <c r="M16" s="11">
        <v>4</v>
      </c>
      <c r="N16" s="11">
        <v>85</v>
      </c>
      <c r="O16" s="11">
        <v>4</v>
      </c>
      <c r="P16" s="11">
        <v>170</v>
      </c>
      <c r="Q16" s="104">
        <v>4</v>
      </c>
      <c r="R16" s="104">
        <v>255</v>
      </c>
      <c r="S16" s="11">
        <v>4</v>
      </c>
      <c r="T16" s="11">
        <v>340</v>
      </c>
      <c r="U16" s="11">
        <f>T16+R16+P16+N16</f>
        <v>850</v>
      </c>
      <c r="V16" s="11">
        <v>4</v>
      </c>
    </row>
    <row r="17" spans="1:22" ht="60">
      <c r="A17" s="11">
        <v>25</v>
      </c>
      <c r="B17" s="12" t="s">
        <v>32</v>
      </c>
      <c r="C17" s="13" t="s">
        <v>24</v>
      </c>
      <c r="D17" s="21" t="s">
        <v>33</v>
      </c>
      <c r="E17" s="15">
        <v>0.08263888888888889</v>
      </c>
      <c r="F17" s="16">
        <v>0.08568715277777778</v>
      </c>
      <c r="G17" s="17">
        <f>F17-E17</f>
        <v>0.0030482638888888886</v>
      </c>
      <c r="H17" s="18">
        <v>50</v>
      </c>
      <c r="I17" s="18">
        <v>50</v>
      </c>
      <c r="J17" s="18">
        <v>50</v>
      </c>
      <c r="K17" s="19">
        <v>0.001736111111111111</v>
      </c>
      <c r="L17" s="19">
        <f>K17+G17</f>
        <v>0.0047843749999999996</v>
      </c>
      <c r="M17" s="11">
        <v>5</v>
      </c>
      <c r="N17" s="11">
        <v>80</v>
      </c>
      <c r="O17" s="11">
        <v>5</v>
      </c>
      <c r="P17" s="11">
        <v>160</v>
      </c>
      <c r="Q17" s="104">
        <v>5</v>
      </c>
      <c r="R17" s="104">
        <v>240</v>
      </c>
      <c r="S17" s="11">
        <v>5</v>
      </c>
      <c r="T17" s="11">
        <v>320</v>
      </c>
      <c r="U17" s="11">
        <f>T17+R17+P17+N17</f>
        <v>800</v>
      </c>
      <c r="V17" s="11">
        <v>5</v>
      </c>
    </row>
    <row r="18" spans="2:14" ht="15">
      <c r="B18" s="22"/>
      <c r="E18" s="23"/>
      <c r="F18" s="23"/>
      <c r="G18" s="24"/>
      <c r="H18" s="25"/>
      <c r="I18" s="25"/>
      <c r="J18" s="25"/>
      <c r="K18" s="24"/>
      <c r="L18" s="24"/>
      <c r="M18" s="25"/>
      <c r="N18" s="25"/>
    </row>
    <row r="19" spans="1:20" s="30" customFormat="1" ht="15">
      <c r="A19" s="137" t="s">
        <v>36</v>
      </c>
      <c r="B19" s="137"/>
      <c r="C19" s="138" t="s">
        <v>37</v>
      </c>
      <c r="D19" s="138"/>
      <c r="T19" s="93"/>
    </row>
    <row r="20" spans="1:20" s="30" customFormat="1" ht="15">
      <c r="A20" s="81"/>
      <c r="C20" s="101"/>
      <c r="D20" s="101"/>
      <c r="T20" s="93"/>
    </row>
    <row r="21" spans="1:20" s="30" customFormat="1" ht="15">
      <c r="A21" s="137" t="s">
        <v>34</v>
      </c>
      <c r="B21" s="137"/>
      <c r="C21" s="138" t="s">
        <v>35</v>
      </c>
      <c r="D21" s="138"/>
      <c r="T21" s="93"/>
    </row>
    <row r="22" ht="15">
      <c r="E22" s="105"/>
    </row>
    <row r="23" spans="1:12" ht="15">
      <c r="A23" s="137" t="s">
        <v>38</v>
      </c>
      <c r="B23" s="137"/>
      <c r="C23" s="102" t="s">
        <v>59</v>
      </c>
      <c r="D23" s="81"/>
      <c r="E23" s="81"/>
      <c r="F23" s="30"/>
      <c r="G23" s="30"/>
      <c r="H23" s="30"/>
      <c r="I23" s="30"/>
      <c r="J23" s="30"/>
      <c r="L23" s="102"/>
    </row>
  </sheetData>
  <sheetProtection/>
  <mergeCells count="19">
    <mergeCell ref="A8:V8"/>
    <mergeCell ref="V11:V12"/>
    <mergeCell ref="U11:U12"/>
    <mergeCell ref="A1:V1"/>
    <mergeCell ref="A3:V3"/>
    <mergeCell ref="A5:V5"/>
    <mergeCell ref="A6:V6"/>
    <mergeCell ref="A7:V7"/>
    <mergeCell ref="D10:V10"/>
    <mergeCell ref="H11:J11"/>
    <mergeCell ref="M11:N11"/>
    <mergeCell ref="O11:P11"/>
    <mergeCell ref="Q11:R11"/>
    <mergeCell ref="S11:T11"/>
    <mergeCell ref="A19:B19"/>
    <mergeCell ref="C19:D19"/>
    <mergeCell ref="A21:B21"/>
    <mergeCell ref="C21:D21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2016-07-07T08:23:06Z</dcterms:modified>
  <cp:category/>
  <cp:version/>
  <cp:contentType/>
  <cp:contentStatus/>
</cp:coreProperties>
</file>