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валификация" sheetId="1" r:id="rId1"/>
    <sheet name="Спринт" sheetId="2" r:id="rId2"/>
    <sheet name="слалом" sheetId="3" r:id="rId3"/>
    <sheet name="Длинная гонка" sheetId="4" r:id="rId4"/>
    <sheet name="многоборье" sheetId="5" r:id="rId5"/>
  </sheets>
  <definedNames/>
  <calcPr calcMode="manual" fullCalcOnLoad="1"/>
</workbook>
</file>

<file path=xl/sharedStrings.xml><?xml version="1.0" encoding="utf-8"?>
<sst xmlns="http://schemas.openxmlformats.org/spreadsheetml/2006/main" count="341" uniqueCount="106">
  <si>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</si>
  <si>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</si>
  <si>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Карельское региональное отделение ООО "Федерация рафтинга России"</t>
  </si>
  <si>
    <t xml:space="preserve"> Государственное бюджетное учреждение Республики Карелия «Республиканский центр детско-юношеского туризма»</t>
  </si>
  <si>
    <t>Государственное бюджетное нетиповое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</si>
  <si>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Всероссийские соревнования по рафтингу среди юношей/девушек</t>
  </si>
  <si>
    <r>
      <t xml:space="preserve">группа </t>
    </r>
    <r>
      <rPr>
        <b/>
        <sz val="11"/>
        <color indexed="8"/>
        <rFont val="Arial"/>
        <family val="2"/>
      </rPr>
      <t>ЮНОШИ</t>
    </r>
  </si>
  <si>
    <t>класс судов R6</t>
  </si>
  <si>
    <t>Паралельный спринт</t>
  </si>
  <si>
    <t>03.07.2015</t>
  </si>
  <si>
    <t>р. Шуя, Сойважпорог, респ. Карелия</t>
  </si>
  <si>
    <t>1/8 финала</t>
  </si>
  <si>
    <t>№ заезда</t>
  </si>
  <si>
    <t>№ команды</t>
  </si>
  <si>
    <t>Команда</t>
  </si>
  <si>
    <t>Состав команды</t>
  </si>
  <si>
    <t>Старт</t>
  </si>
  <si>
    <t>Финиш</t>
  </si>
  <si>
    <t>Результат</t>
  </si>
  <si>
    <t>Место в заезде</t>
  </si>
  <si>
    <t>Место</t>
  </si>
  <si>
    <t>Штрафы</t>
  </si>
  <si>
    <t>Эврика-1
Ярославская область</t>
  </si>
  <si>
    <t>Жарова Валерия, Пойкалайнен Александра, Суханова Софья, Добрягина Любовь,  Баранова Яна,Вьюгина Елизавета</t>
  </si>
  <si>
    <t>Спутник-3
Республика Карелия</t>
  </si>
  <si>
    <t xml:space="preserve">Волкова Галина, Карпина Любава, Гидревич Ольга, Митрошкина Мария, Науман Анастасия, Бахарева Ольга  </t>
  </si>
  <si>
    <t>ФМЛ №зо
г. Санкт-Петербург</t>
  </si>
  <si>
    <t xml:space="preserve">Веренич Роман, Кононов Николай, Малахов Дмитрий, Гришанин Ярослав, Кузьмин Геннадий, Белов Егор  </t>
  </si>
  <si>
    <t>Мегрега
Республика Карелия</t>
  </si>
  <si>
    <t xml:space="preserve"> Юначев Марк, Калинин Тимофей, Авджян Артемий, Авджян Вероника, Богданова Ульяна, Демоев Владислав </t>
  </si>
  <si>
    <t>Ледмозеро
Республика Карелия</t>
  </si>
  <si>
    <t xml:space="preserve">Балацун Александр, Илючек Александр, Родной Семён, Иванов Лев, Чурилов Сергей, Шпаковский Павел  </t>
  </si>
  <si>
    <t>Ляскеля
Республика Карелия</t>
  </si>
  <si>
    <t xml:space="preserve">Шалимов Артемий, Науман Олег, Терехов Андрей, Шибиров Дмитрий, Давыдов Артур, Стрелковский Степан  </t>
  </si>
  <si>
    <t>Эврика-3
Ярославская область</t>
  </si>
  <si>
    <t>Соломатин Семён, Атепалин Александр, Чижов Захар, Нагибин Владимир, Няньковский Александр, Фесенко Владислав</t>
  </si>
  <si>
    <t>Буревестник
г. Санкт-Петербург</t>
  </si>
  <si>
    <t xml:space="preserve">Лукиша Максим, Быков Дмитрий, Веремеев Владислав, Меллер Илья, Ежов Вадим, Кишкелёв Павел  </t>
  </si>
  <si>
    <t>30*</t>
  </si>
  <si>
    <t>Вьюн
г. Санкт-Петербург</t>
  </si>
  <si>
    <t xml:space="preserve">Крюков Александр, Банишев Иван, Наркевич Кирилл, Пнюшков Александр, Иванов Олег, Котенко Даниил  </t>
  </si>
  <si>
    <t>Тур-экстрим
Республика Карелия</t>
  </si>
  <si>
    <t xml:space="preserve">Кошин Даниил, Пахомов Виталий, Пашинцев Даниил, Пустовой Павел, Андрианов Борис, Мокеев Артём  </t>
  </si>
  <si>
    <t>Армагеддон
г. Москва</t>
  </si>
  <si>
    <t xml:space="preserve">Бородачёв Павел, Бобров Никита, Бровченко Денис, Бровченко Арсений, Мачулин Семён, Мороз Демьян  </t>
  </si>
  <si>
    <t>ПМЦ "Лигово"
г. Санкт-Петербург</t>
  </si>
  <si>
    <t xml:space="preserve">Земскова Алёна, Синдеева Надежда, Широкова Анастасия, Ломцова Екатерина, Варфоломеева Ксения, Смирнова Ксения  </t>
  </si>
  <si>
    <t>1/4 финала</t>
  </si>
  <si>
    <t>Время старта</t>
  </si>
  <si>
    <t>Время финиша</t>
  </si>
  <si>
    <t>1/2 финала</t>
  </si>
  <si>
    <t>Финал Б</t>
  </si>
  <si>
    <t>Финал А</t>
  </si>
  <si>
    <t>Главный секретарь</t>
  </si>
  <si>
    <t>Протокол результатов</t>
  </si>
  <si>
    <t>Штутина М.В., ССВК, Санкт-Петербург</t>
  </si>
  <si>
    <t>Главный судья</t>
  </si>
  <si>
    <t>Степанова Г.И., СС1К, Республика Карелия</t>
  </si>
  <si>
    <t>Квалификация</t>
  </si>
  <si>
    <t>Стартовый №</t>
  </si>
  <si>
    <t>Время на дистанции</t>
  </si>
  <si>
    <t>Штрафное время</t>
  </si>
  <si>
    <t>Очки</t>
  </si>
  <si>
    <t xml:space="preserve">Бородачёв Павел, Бобров Никита, Бровченко Денис, Бровченко Арсений, Логинов Константин, Мороз Демьян  </t>
  </si>
  <si>
    <t>ФМЛ №30
г. Санкт-Петербург</t>
  </si>
  <si>
    <t>р. Шуя, Сойважпорог, Республика Карелия</t>
  </si>
  <si>
    <t>СЛАЛОМ</t>
  </si>
  <si>
    <t>Протокол  результатов</t>
  </si>
  <si>
    <t>04.07.2015</t>
  </si>
  <si>
    <t>Время на 
дистанции</t>
  </si>
  <si>
    <t>Ворота</t>
  </si>
  <si>
    <t>Лучший результат</t>
  </si>
  <si>
    <t xml:space="preserve">Бородачёв Павел, Бобров Никита, Бровченко Денис, Бровченко Арсений, Логинов Константин, Мачулин Семён </t>
  </si>
  <si>
    <t xml:space="preserve">Земскова Алёна, Синдеева Надежда, Широкова Анастасия, Ломцова Екатерина, Варфоломеева Ксения, Смирнова Ксения,  </t>
  </si>
  <si>
    <t>Жарова Валерия, Пойкалайнен Александра, Суханова Софья, Добрягина Любовь, Вьюгина Елизавета, Баранова Яна</t>
  </si>
  <si>
    <t xml:space="preserve">Соломатин Семён, Атепалин Александр, Чижов Захар, Нагибин Владимир, Няньковский Александр, Фесенко Владислав, Ашеров Матвей </t>
  </si>
  <si>
    <t>Балацун Александр, Илючек Александр, Родной Семён, Иванов Лев, Чурилов Сергей, Шпаковский Павел</t>
  </si>
  <si>
    <t xml:space="preserve">Демоев Владислав, Юначев Марк, Калинин Тимофей, Авджян Артемий, Авджян Вероника, Богданова Ульяна </t>
  </si>
  <si>
    <t xml:space="preserve">Волкова Галина, Карпина Любава, Гидревич Ольга, Митрошкина Мария, Науман Анастасия, Бахарева Ольга,  </t>
  </si>
  <si>
    <t>Веренич Роман, Кононов Николай, Малахов Дмитрий, Гришанин Ярослав, Кузьмин Геннадий, Белов Егор</t>
  </si>
  <si>
    <t>не стартовали</t>
  </si>
  <si>
    <t>Степанова Г.И., СС1К, республика Карелия</t>
  </si>
  <si>
    <t>Штутина М.В., ССВК, г. Санкт-Петербург</t>
  </si>
  <si>
    <t>Инспектор соревнований</t>
  </si>
  <si>
    <t>Губаненков С.М., ССВК, г. Санкт-Петербург</t>
  </si>
  <si>
    <t>Государственное бюджетное нетиповое учреждение дополнительного образования детей детский оздоровительно-образовательный туристский центр Санкт-Петербурга
 «Балтийский берег»</t>
  </si>
  <si>
    <t>5 июля 2015</t>
  </si>
  <si>
    <t xml:space="preserve">Бородачёв Павел, Бобров Никита, Бровченко Денис, Бровченко Арсений, Логинов Константин, Мороз Демьян </t>
  </si>
  <si>
    <t xml:space="preserve">Балацун Александр, Илючек Александр, Родной Семён, Иванов Лев, Чурилов Сергей, Шпаковский Павел, , </t>
  </si>
  <si>
    <t xml:space="preserve">Демоев Владислав, Юначев Марк, Калинин Тимофей, Авджян Артемий, Авджян Вероника, Богданова Ульяна, Калинин Алексей </t>
  </si>
  <si>
    <t>Многоборье</t>
  </si>
  <si>
    <t>02 -05 июля 2015</t>
  </si>
  <si>
    <t>Параллельный спринт</t>
  </si>
  <si>
    <t>Слалом</t>
  </si>
  <si>
    <t>Длинная гонка</t>
  </si>
  <si>
    <t>Итоговый результат</t>
  </si>
  <si>
    <t>очки</t>
  </si>
  <si>
    <t>место</t>
  </si>
  <si>
    <t>Армагеддон
тск "Три дороги"
г. Москва</t>
  </si>
  <si>
    <r>
      <rPr>
        <b/>
        <sz val="16"/>
        <color indexed="8"/>
        <rFont val="Arial"/>
        <family val="2"/>
      </rPr>
      <t>Длинная гонка</t>
    </r>
    <r>
      <rPr>
        <b/>
        <sz val="14"/>
        <color indexed="8"/>
        <rFont val="Arial"/>
        <family val="2"/>
      </rPr>
      <t xml:space="preserve">
Протокол  результатов</t>
    </r>
  </si>
  <si>
    <t>Демоев Владислав, Юначев Марк, Калинин Тимофей, Авджян Артемий, Авджян Вероника, Богданова Ульяна</t>
  </si>
  <si>
    <t>р. Шуя, Сойважпорог, республика Карелия</t>
  </si>
  <si>
    <t>Волкова Галина, Карпина Любава, Гидревич Ольга, Митрошкина Мария, Науман Анастасия, Бахарева Ольга</t>
  </si>
  <si>
    <t xml:space="preserve">Бородачёв Павел, Бобров Никита, Бровченко Денис, Бровченко Арсений, Логинов Константин, Мороз Демьян, Мачулин Семен </t>
  </si>
  <si>
    <t xml:space="preserve">очки </t>
  </si>
  <si>
    <t xml:space="preserve">Соломатин Семён, Атепалин Александр, Чижов Захар, Нагибин Владимир, Няньковский Александр, Фесенко Владислав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</si>
</sst>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6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6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Alignment="1">
      <alignment horizontal="center" vertical="center"/>
    </xf>
    <xf numFmtId="49" fontId="59" fillId="0" borderId="0" xfId="0" applyNumberFormat="1" applyFont="1" applyBorder="1" applyAlignment="1">
      <alignment/>
    </xf>
    <xf numFmtId="49" fontId="57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/>
    </xf>
    <xf numFmtId="49" fontId="57" fillId="0" borderId="0" xfId="0" applyNumberFormat="1" applyFont="1" applyFill="1" applyAlignment="1">
      <alignment horizontal="left"/>
    </xf>
    <xf numFmtId="49" fontId="5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0" fillId="33" borderId="12" xfId="0" applyFont="1" applyFill="1" applyBorder="1" applyAlignment="1">
      <alignment vertical="center" wrapText="1"/>
    </xf>
    <xf numFmtId="4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47" fontId="0" fillId="0" borderId="13" xfId="0" applyNumberFormat="1" applyBorder="1" applyAlignment="1">
      <alignment horizontal="center" vertical="center"/>
    </xf>
    <xf numFmtId="0" fontId="60" fillId="0" borderId="12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7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13" xfId="0" applyNumberFormat="1" applyFont="1" applyBorder="1" applyAlignment="1">
      <alignment horizontal="left" vertical="center" wrapText="1"/>
    </xf>
    <xf numFmtId="47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0" xfId="0" applyNumberFormat="1" applyAlignment="1">
      <alignment/>
    </xf>
    <xf numFmtId="49" fontId="61" fillId="0" borderId="0" xfId="0" applyNumberFormat="1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vertical="center" wrapText="1"/>
    </xf>
    <xf numFmtId="164" fontId="62" fillId="33" borderId="16" xfId="0" applyNumberFormat="1" applyFont="1" applyFill="1" applyBorder="1" applyAlignment="1">
      <alignment horizontal="center" vertical="center"/>
    </xf>
    <xf numFmtId="1" fontId="62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left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60" fillId="33" borderId="21" xfId="0" applyFont="1" applyFill="1" applyBorder="1" applyAlignment="1">
      <alignment vertical="center" wrapText="1"/>
    </xf>
    <xf numFmtId="47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7" fontId="11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63" fillId="0" borderId="0" xfId="0" applyNumberFormat="1" applyFont="1" applyBorder="1" applyAlignment="1">
      <alignment/>
    </xf>
    <xf numFmtId="49" fontId="64" fillId="0" borderId="0" xfId="0" applyNumberFormat="1" applyFont="1" applyBorder="1" applyAlignment="1">
      <alignment/>
    </xf>
    <xf numFmtId="49" fontId="64" fillId="0" borderId="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49" fontId="59" fillId="0" borderId="0" xfId="0" applyNumberFormat="1" applyFont="1" applyBorder="1" applyAlignment="1">
      <alignment horizontal="center" wrapText="1"/>
    </xf>
    <xf numFmtId="0" fontId="66" fillId="0" borderId="16" xfId="0" applyFont="1" applyBorder="1" applyAlignment="1">
      <alignment horizontal="center" vertical="center" wrapText="1"/>
    </xf>
    <xf numFmtId="1" fontId="66" fillId="0" borderId="16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49" fontId="68" fillId="0" borderId="0" xfId="0" applyNumberFormat="1" applyFont="1" applyBorder="1" applyAlignment="1">
      <alignment/>
    </xf>
    <xf numFmtId="0" fontId="66" fillId="0" borderId="16" xfId="0" applyFont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 wrapText="1"/>
    </xf>
    <xf numFmtId="0" fontId="70" fillId="0" borderId="16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47" fontId="71" fillId="0" borderId="16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1" fontId="66" fillId="0" borderId="16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 vertical="center" wrapText="1"/>
    </xf>
    <xf numFmtId="0" fontId="72" fillId="0" borderId="16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2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61" fillId="0" borderId="0" xfId="0" applyNumberFormat="1" applyFont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73" fillId="0" borderId="21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47" fontId="11" fillId="0" borderId="27" xfId="0" applyNumberFormat="1" applyFont="1" applyFill="1" applyBorder="1" applyAlignment="1">
      <alignment horizontal="center" vertical="center" wrapText="1"/>
    </xf>
    <xf numFmtId="47" fontId="11" fillId="0" borderId="28" xfId="0" applyNumberFormat="1" applyFont="1" applyFill="1" applyBorder="1" applyAlignment="1">
      <alignment horizontal="center" vertical="center" wrapText="1"/>
    </xf>
    <xf numFmtId="47" fontId="11" fillId="0" borderId="2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wrapText="1"/>
    </xf>
    <xf numFmtId="49" fontId="68" fillId="0" borderId="0" xfId="0" applyNumberFormat="1" applyFont="1" applyBorder="1" applyAlignment="1">
      <alignment horizontal="center"/>
    </xf>
    <xf numFmtId="49" fontId="57" fillId="0" borderId="30" xfId="0" applyNumberFormat="1" applyFont="1" applyBorder="1" applyAlignment="1">
      <alignment horizontal="center"/>
    </xf>
    <xf numFmtId="0" fontId="66" fillId="0" borderId="27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/>
    </xf>
    <xf numFmtId="49" fontId="6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1" max="1" width="9.140625" style="12" customWidth="1"/>
    <col min="2" max="2" width="10.28125" style="12" customWidth="1"/>
    <col min="3" max="3" width="19.00390625" style="12" customWidth="1"/>
    <col min="4" max="4" width="25.421875" style="56" customWidth="1"/>
    <col min="5" max="6" width="9.57421875" style="12" customWidth="1"/>
    <col min="7" max="9" width="3.421875" style="12" customWidth="1"/>
    <col min="10" max="10" width="11.7109375" style="12" bestFit="1" customWidth="1"/>
    <col min="11" max="11" width="11.140625" style="12" bestFit="1" customWidth="1"/>
    <col min="12" max="12" width="10.421875" style="12" bestFit="1" customWidth="1"/>
    <col min="13" max="13" width="7.00390625" style="14" bestFit="1" customWidth="1"/>
    <col min="14" max="14" width="6.00390625" style="0" bestFit="1" customWidth="1"/>
  </cols>
  <sheetData>
    <row r="1" spans="1:256" ht="18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118" t="s">
        <v>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>
      <c r="A7" s="120" t="s">
        <v>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19" t="s">
        <v>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>
      <c r="A9" s="119" t="s">
        <v>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>
      <c r="A10" s="120" t="s">
        <v>58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121" t="s">
        <v>54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2"/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M12" s="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10" t="s">
        <v>9</v>
      </c>
      <c r="B13" s="4"/>
      <c r="C13" s="4"/>
      <c r="D13" s="5"/>
      <c r="E13" s="4"/>
      <c r="F13" s="4"/>
      <c r="H13" s="4"/>
      <c r="I13" s="11" t="s">
        <v>65</v>
      </c>
      <c r="J13" s="4"/>
      <c r="K13" s="4"/>
      <c r="L13" s="4"/>
      <c r="M13" s="6"/>
      <c r="N13" s="2"/>
      <c r="O13" s="2"/>
      <c r="P13" s="2"/>
      <c r="Q13" s="2"/>
      <c r="R13" s="2"/>
      <c r="S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4" s="43" customFormat="1" ht="31.5">
      <c r="A14" s="41" t="s">
        <v>59</v>
      </c>
      <c r="B14" s="41" t="s">
        <v>13</v>
      </c>
      <c r="C14" s="41" t="s">
        <v>14</v>
      </c>
      <c r="D14" s="42" t="s">
        <v>15</v>
      </c>
      <c r="E14" s="41" t="s">
        <v>48</v>
      </c>
      <c r="F14" s="41" t="s">
        <v>49</v>
      </c>
      <c r="G14" s="41">
        <v>2</v>
      </c>
      <c r="H14" s="41">
        <v>4</v>
      </c>
      <c r="I14" s="41">
        <v>11</v>
      </c>
      <c r="J14" s="41" t="s">
        <v>60</v>
      </c>
      <c r="K14" s="41" t="s">
        <v>61</v>
      </c>
      <c r="L14" s="41" t="s">
        <v>18</v>
      </c>
      <c r="M14" s="41" t="s">
        <v>20</v>
      </c>
      <c r="N14" s="41" t="s">
        <v>62</v>
      </c>
    </row>
    <row r="15" spans="1:14" s="43" customFormat="1" ht="55.5" customHeight="1">
      <c r="A15" s="44">
        <v>1</v>
      </c>
      <c r="B15" s="44">
        <v>21</v>
      </c>
      <c r="C15" s="45" t="s">
        <v>43</v>
      </c>
      <c r="D15" s="46" t="s">
        <v>63</v>
      </c>
      <c r="E15" s="47">
        <v>0.010416666666666666</v>
      </c>
      <c r="F15" s="47">
        <v>0.012052546296296297</v>
      </c>
      <c r="G15" s="48">
        <v>0</v>
      </c>
      <c r="H15" s="48">
        <v>0</v>
      </c>
      <c r="I15" s="48">
        <v>0</v>
      </c>
      <c r="J15" s="47">
        <f aca="true" t="shared" si="0" ref="J15:J26">F15-E15</f>
        <v>0.0016358796296296312</v>
      </c>
      <c r="K15" s="47">
        <v>0.0416666666666667</v>
      </c>
      <c r="L15" s="47">
        <f aca="true" t="shared" si="1" ref="L15:L26">J15+K15</f>
        <v>0.04330254629629633</v>
      </c>
      <c r="M15" s="44">
        <v>1</v>
      </c>
      <c r="N15" s="49">
        <v>100</v>
      </c>
    </row>
    <row r="16" spans="1:14" s="43" customFormat="1" ht="55.5" customHeight="1">
      <c r="A16" s="44">
        <v>2</v>
      </c>
      <c r="B16" s="44">
        <v>30</v>
      </c>
      <c r="C16" s="45" t="s">
        <v>39</v>
      </c>
      <c r="D16" s="46" t="s">
        <v>40</v>
      </c>
      <c r="E16" s="47">
        <v>0.04861111111111111</v>
      </c>
      <c r="F16" s="47">
        <v>0.05037453703703704</v>
      </c>
      <c r="G16" s="48">
        <v>0</v>
      </c>
      <c r="H16" s="48">
        <v>0</v>
      </c>
      <c r="I16" s="48">
        <v>0</v>
      </c>
      <c r="J16" s="47">
        <f t="shared" si="0"/>
        <v>0.0017634259259259252</v>
      </c>
      <c r="K16" s="47">
        <v>0</v>
      </c>
      <c r="L16" s="47">
        <f t="shared" si="1"/>
        <v>0.0017634259259259252</v>
      </c>
      <c r="M16" s="44">
        <v>2</v>
      </c>
      <c r="N16" s="49">
        <v>95</v>
      </c>
    </row>
    <row r="17" spans="1:14" s="43" customFormat="1" ht="60">
      <c r="A17" s="44">
        <v>3</v>
      </c>
      <c r="B17" s="50">
        <v>36</v>
      </c>
      <c r="C17" s="51" t="s">
        <v>34</v>
      </c>
      <c r="D17" s="52" t="s">
        <v>35</v>
      </c>
      <c r="E17" s="47">
        <v>0.03194444444444445</v>
      </c>
      <c r="F17" s="47">
        <v>0.03375034722222222</v>
      </c>
      <c r="G17" s="53">
        <v>0</v>
      </c>
      <c r="H17" s="53">
        <v>0</v>
      </c>
      <c r="I17" s="53">
        <v>0</v>
      </c>
      <c r="J17" s="47">
        <f t="shared" si="0"/>
        <v>0.0018059027777777709</v>
      </c>
      <c r="K17" s="47">
        <v>0.291666666666667</v>
      </c>
      <c r="L17" s="47">
        <f t="shared" si="1"/>
        <v>0.2934725694444448</v>
      </c>
      <c r="M17" s="54">
        <v>3</v>
      </c>
      <c r="N17" s="49">
        <v>90</v>
      </c>
    </row>
    <row r="18" spans="1:14" s="43" customFormat="1" ht="48">
      <c r="A18" s="44">
        <v>4</v>
      </c>
      <c r="B18" s="44">
        <v>28</v>
      </c>
      <c r="C18" s="45" t="s">
        <v>30</v>
      </c>
      <c r="D18" s="46" t="s">
        <v>31</v>
      </c>
      <c r="E18" s="47">
        <v>0.022222222222222223</v>
      </c>
      <c r="F18" s="47">
        <v>0.024033333333333334</v>
      </c>
      <c r="G18" s="48">
        <v>0</v>
      </c>
      <c r="H18" s="48">
        <v>0</v>
      </c>
      <c r="I18" s="48">
        <v>0</v>
      </c>
      <c r="J18" s="47">
        <f t="shared" si="0"/>
        <v>0.0018111111111111106</v>
      </c>
      <c r="K18" s="47">
        <v>0.166666666666667</v>
      </c>
      <c r="L18" s="47">
        <f t="shared" si="1"/>
        <v>0.16847777777777811</v>
      </c>
      <c r="M18" s="44">
        <v>4</v>
      </c>
      <c r="N18" s="49">
        <v>85</v>
      </c>
    </row>
    <row r="19" spans="1:14" s="43" customFormat="1" ht="48">
      <c r="A19" s="44">
        <v>5</v>
      </c>
      <c r="B19" s="44">
        <v>33</v>
      </c>
      <c r="C19" s="45" t="s">
        <v>64</v>
      </c>
      <c r="D19" s="46" t="s">
        <v>27</v>
      </c>
      <c r="E19" s="47">
        <v>0</v>
      </c>
      <c r="F19" s="47">
        <v>0.0019156249999999998</v>
      </c>
      <c r="G19" s="48">
        <v>0</v>
      </c>
      <c r="H19" s="48">
        <v>0</v>
      </c>
      <c r="I19" s="48">
        <v>0</v>
      </c>
      <c r="J19" s="47">
        <f t="shared" si="0"/>
        <v>0.0019156249999999998</v>
      </c>
      <c r="K19" s="47">
        <v>0.416666666666667</v>
      </c>
      <c r="L19" s="47">
        <f t="shared" si="1"/>
        <v>0.418582291666667</v>
      </c>
      <c r="M19" s="44">
        <v>5</v>
      </c>
      <c r="N19" s="49">
        <v>80</v>
      </c>
    </row>
    <row r="20" spans="1:14" s="43" customFormat="1" ht="60">
      <c r="A20" s="44">
        <v>6</v>
      </c>
      <c r="B20" s="44">
        <v>35</v>
      </c>
      <c r="C20" s="45" t="s">
        <v>22</v>
      </c>
      <c r="D20" s="46" t="s">
        <v>23</v>
      </c>
      <c r="E20" s="47">
        <v>0.01875</v>
      </c>
      <c r="F20" s="47">
        <v>0.020692592592592592</v>
      </c>
      <c r="G20" s="48">
        <v>0</v>
      </c>
      <c r="H20" s="48">
        <v>0</v>
      </c>
      <c r="I20" s="48">
        <v>0</v>
      </c>
      <c r="J20" s="47">
        <f t="shared" si="0"/>
        <v>0.001942592592592593</v>
      </c>
      <c r="K20" s="47">
        <v>0.125</v>
      </c>
      <c r="L20" s="47">
        <f t="shared" si="1"/>
        <v>0.1269425925925926</v>
      </c>
      <c r="M20" s="44">
        <v>6</v>
      </c>
      <c r="N20" s="49">
        <v>75</v>
      </c>
    </row>
    <row r="21" spans="1:14" s="43" customFormat="1" ht="60">
      <c r="A21" s="44">
        <v>7</v>
      </c>
      <c r="B21" s="44">
        <v>24</v>
      </c>
      <c r="C21" s="45" t="s">
        <v>45</v>
      </c>
      <c r="D21" s="46" t="s">
        <v>46</v>
      </c>
      <c r="E21" s="47">
        <v>0.003472222222222222</v>
      </c>
      <c r="F21" s="47">
        <v>0.005431712962962962</v>
      </c>
      <c r="G21" s="48">
        <v>0</v>
      </c>
      <c r="H21" s="48">
        <v>0</v>
      </c>
      <c r="I21" s="48">
        <v>5</v>
      </c>
      <c r="J21" s="47">
        <f t="shared" si="0"/>
        <v>0.00195949074074074</v>
      </c>
      <c r="K21" s="47">
        <v>5.7870370370370366E-05</v>
      </c>
      <c r="L21" s="47">
        <f t="shared" si="1"/>
        <v>0.0020173611111111104</v>
      </c>
      <c r="M21" s="44">
        <v>7</v>
      </c>
      <c r="N21" s="49">
        <v>70</v>
      </c>
    </row>
    <row r="22" spans="1:14" ht="48">
      <c r="A22" s="55">
        <v>8</v>
      </c>
      <c r="B22" s="44">
        <v>22</v>
      </c>
      <c r="C22" s="45" t="s">
        <v>41</v>
      </c>
      <c r="D22" s="46" t="s">
        <v>42</v>
      </c>
      <c r="E22" s="47">
        <v>0.027777777777777776</v>
      </c>
      <c r="F22" s="47">
        <v>0.029709375</v>
      </c>
      <c r="G22" s="48">
        <v>5</v>
      </c>
      <c r="H22" s="48">
        <v>0</v>
      </c>
      <c r="I22" s="48">
        <v>5</v>
      </c>
      <c r="J22" s="47">
        <f t="shared" si="0"/>
        <v>0.0019315972222222234</v>
      </c>
      <c r="K22" s="47">
        <v>0.00011574074074074073</v>
      </c>
      <c r="L22" s="47">
        <f t="shared" si="1"/>
        <v>0.0020473379629629643</v>
      </c>
      <c r="M22" s="44">
        <v>8</v>
      </c>
      <c r="N22" s="49">
        <v>65</v>
      </c>
    </row>
    <row r="23" spans="1:14" s="43" customFormat="1" ht="48">
      <c r="A23" s="44">
        <v>9</v>
      </c>
      <c r="B23" s="44">
        <v>23</v>
      </c>
      <c r="C23" s="45" t="s">
        <v>36</v>
      </c>
      <c r="D23" s="46" t="s">
        <v>37</v>
      </c>
      <c r="E23" s="47">
        <v>0.024999999999999998</v>
      </c>
      <c r="F23" s="47">
        <v>0.027051736111111113</v>
      </c>
      <c r="G23" s="48">
        <v>0</v>
      </c>
      <c r="H23" s="48">
        <v>0</v>
      </c>
      <c r="I23" s="48">
        <v>5</v>
      </c>
      <c r="J23" s="47">
        <f t="shared" si="0"/>
        <v>0.0020517361111111153</v>
      </c>
      <c r="K23" s="47">
        <v>5.7870370370370366E-05</v>
      </c>
      <c r="L23" s="47">
        <f t="shared" si="1"/>
        <v>0.0021096064814814857</v>
      </c>
      <c r="M23" s="44">
        <v>9</v>
      </c>
      <c r="N23" s="49">
        <v>60</v>
      </c>
    </row>
    <row r="24" spans="1:14" s="43" customFormat="1" ht="48">
      <c r="A24" s="44">
        <v>10</v>
      </c>
      <c r="B24" s="44">
        <v>29</v>
      </c>
      <c r="C24" s="45" t="s">
        <v>32</v>
      </c>
      <c r="D24" s="46" t="s">
        <v>33</v>
      </c>
      <c r="E24" s="47">
        <v>0.013888888888888888</v>
      </c>
      <c r="F24" s="47">
        <v>0.01597025462962963</v>
      </c>
      <c r="G24" s="48">
        <v>0</v>
      </c>
      <c r="H24" s="48">
        <v>0</v>
      </c>
      <c r="I24" s="48">
        <v>5</v>
      </c>
      <c r="J24" s="47">
        <f t="shared" si="0"/>
        <v>0.0020813657407407413</v>
      </c>
      <c r="K24" s="47">
        <v>5.7870370370370366E-05</v>
      </c>
      <c r="L24" s="47">
        <f t="shared" si="1"/>
        <v>0.0021392361111111117</v>
      </c>
      <c r="M24" s="44">
        <v>10</v>
      </c>
      <c r="N24" s="49">
        <v>55</v>
      </c>
    </row>
    <row r="25" spans="1:14" s="43" customFormat="1" ht="48">
      <c r="A25" s="44">
        <v>11</v>
      </c>
      <c r="B25" s="44">
        <v>32</v>
      </c>
      <c r="C25" s="45" t="s">
        <v>28</v>
      </c>
      <c r="D25" s="46" t="s">
        <v>29</v>
      </c>
      <c r="E25" s="47">
        <v>0.03819444444444444</v>
      </c>
      <c r="F25" s="47">
        <v>0.04045138888888889</v>
      </c>
      <c r="G25" s="48">
        <v>0</v>
      </c>
      <c r="H25" s="48">
        <v>0</v>
      </c>
      <c r="I25" s="48">
        <v>5</v>
      </c>
      <c r="J25" s="47">
        <f t="shared" si="0"/>
        <v>0.0022569444444444503</v>
      </c>
      <c r="K25" s="47">
        <v>5.7870370370370366E-05</v>
      </c>
      <c r="L25" s="47">
        <f t="shared" si="1"/>
        <v>0.0023148148148148208</v>
      </c>
      <c r="M25" s="44">
        <v>11</v>
      </c>
      <c r="N25" s="49">
        <v>50</v>
      </c>
    </row>
    <row r="26" spans="1:14" s="43" customFormat="1" ht="48">
      <c r="A26" s="44">
        <v>12</v>
      </c>
      <c r="B26" s="44">
        <v>31</v>
      </c>
      <c r="C26" s="45" t="s">
        <v>24</v>
      </c>
      <c r="D26" s="46" t="s">
        <v>25</v>
      </c>
      <c r="E26" s="47">
        <v>0.034722222222222224</v>
      </c>
      <c r="F26" s="47">
        <v>0.03732384259259259</v>
      </c>
      <c r="G26" s="48">
        <v>0</v>
      </c>
      <c r="H26" s="48">
        <v>0</v>
      </c>
      <c r="I26" s="48">
        <v>5</v>
      </c>
      <c r="J26" s="47">
        <f t="shared" si="0"/>
        <v>0.0026016203703703653</v>
      </c>
      <c r="K26" s="47">
        <v>5.7870370370370366E-05</v>
      </c>
      <c r="L26" s="47">
        <f t="shared" si="1"/>
        <v>0.0026594907407407357</v>
      </c>
      <c r="M26" s="44">
        <v>12</v>
      </c>
      <c r="N26" s="49">
        <v>45</v>
      </c>
    </row>
    <row r="28" spans="1:13" ht="15">
      <c r="A28"/>
      <c r="B28"/>
      <c r="C28"/>
      <c r="D28" s="56" t="s">
        <v>53</v>
      </c>
      <c r="E28" s="58" t="s">
        <v>55</v>
      </c>
      <c r="F28" s="58"/>
      <c r="G28" s="58"/>
      <c r="H28" s="58"/>
      <c r="I28" s="116"/>
      <c r="J28" s="116"/>
      <c r="K28" s="57"/>
      <c r="L28" s="57"/>
      <c r="M28"/>
    </row>
    <row r="30" spans="1:13" ht="15">
      <c r="A30"/>
      <c r="B30"/>
      <c r="C30"/>
      <c r="D30" s="56" t="s">
        <v>56</v>
      </c>
      <c r="E30" s="58" t="s">
        <v>57</v>
      </c>
      <c r="F30" s="58"/>
      <c r="M30"/>
    </row>
  </sheetData>
  <sheetProtection/>
  <mergeCells count="11">
    <mergeCell ref="I28:J28"/>
    <mergeCell ref="A1:N1"/>
    <mergeCell ref="A2:N2"/>
    <mergeCell ref="A3:N3"/>
    <mergeCell ref="A4:N4"/>
    <mergeCell ref="A5:N5"/>
    <mergeCell ref="A8:N8"/>
    <mergeCell ref="A9:N9"/>
    <mergeCell ref="A10:N10"/>
    <mergeCell ref="A11:N11"/>
    <mergeCell ref="A7:N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zoomScalePageLayoutView="0" workbookViewId="0" topLeftCell="A43">
      <selection activeCell="D18" sqref="D18"/>
    </sheetView>
  </sheetViews>
  <sheetFormatPr defaultColWidth="9.140625" defaultRowHeight="15"/>
  <cols>
    <col min="2" max="2" width="11.8515625" style="0" customWidth="1"/>
    <col min="3" max="3" width="22.57421875" style="0" customWidth="1"/>
    <col min="4" max="4" width="32.421875" style="0" customWidth="1"/>
    <col min="5" max="5" width="11.140625" style="0" customWidth="1"/>
    <col min="6" max="6" width="9.28125" style="0" customWidth="1"/>
    <col min="7" max="7" width="10.57421875" style="0" customWidth="1"/>
    <col min="8" max="8" width="9.140625" style="0" hidden="1" customWidth="1"/>
    <col min="9" max="9" width="7.28125" style="14" customWidth="1"/>
    <col min="10" max="10" width="8.421875" style="14" customWidth="1"/>
    <col min="11" max="11" width="7.28125" style="0" customWidth="1"/>
  </cols>
  <sheetData>
    <row r="1" spans="1:256" ht="18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39"/>
      <c r="L1" s="3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39"/>
      <c r="L2" s="3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39"/>
      <c r="L3" s="3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39"/>
      <c r="L4" s="3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118" t="s">
        <v>4</v>
      </c>
      <c r="B5" s="118"/>
      <c r="C5" s="118"/>
      <c r="D5" s="118"/>
      <c r="E5" s="118"/>
      <c r="F5" s="118"/>
      <c r="G5" s="118"/>
      <c r="H5" s="118"/>
      <c r="I5" s="118"/>
      <c r="J5" s="118"/>
      <c r="K5" s="40"/>
      <c r="L5" s="4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ht="15">
      <c r="B6" s="4"/>
      <c r="C6" s="4"/>
      <c r="D6" s="4"/>
      <c r="E6" s="5"/>
      <c r="F6" s="4"/>
      <c r="G6" s="4"/>
      <c r="H6" s="4"/>
      <c r="I6" s="6"/>
      <c r="J6" s="6"/>
      <c r="K6" s="4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>
      <c r="A7" s="120" t="s">
        <v>5</v>
      </c>
      <c r="B7" s="120"/>
      <c r="C7" s="120"/>
      <c r="D7" s="120"/>
      <c r="E7" s="120"/>
      <c r="F7" s="120"/>
      <c r="G7" s="120"/>
      <c r="H7" s="120"/>
      <c r="I7" s="120"/>
      <c r="J7" s="12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19" t="s">
        <v>6</v>
      </c>
      <c r="B8" s="119"/>
      <c r="C8" s="119"/>
      <c r="D8" s="119"/>
      <c r="E8" s="119"/>
      <c r="F8" s="119"/>
      <c r="G8" s="119"/>
      <c r="H8" s="119"/>
      <c r="I8" s="119"/>
      <c r="J8" s="1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>
      <c r="A9" s="119" t="s">
        <v>7</v>
      </c>
      <c r="B9" s="119"/>
      <c r="C9" s="119"/>
      <c r="D9" s="119"/>
      <c r="E9" s="119"/>
      <c r="F9" s="119"/>
      <c r="G9" s="119"/>
      <c r="H9" s="119"/>
      <c r="I9" s="119"/>
      <c r="J9" s="1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>
      <c r="A10" s="120" t="s">
        <v>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 customHeight="1">
      <c r="A11" s="121" t="s">
        <v>54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38"/>
      <c r="L11" s="38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ht="15">
      <c r="B12" s="2"/>
      <c r="C12" s="4"/>
      <c r="D12" s="4"/>
      <c r="E12" s="5"/>
      <c r="F12" s="4"/>
      <c r="G12" s="4"/>
      <c r="H12" s="4"/>
      <c r="I12" s="6"/>
      <c r="J12" s="6"/>
      <c r="K12" s="4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:256" ht="15">
      <c r="B13" s="10" t="s">
        <v>9</v>
      </c>
      <c r="C13" s="4"/>
      <c r="D13" s="4"/>
      <c r="E13" s="5"/>
      <c r="F13" s="11" t="s">
        <v>10</v>
      </c>
      <c r="H13" s="12"/>
      <c r="I13" s="6"/>
      <c r="K13" s="4"/>
      <c r="L13" s="4"/>
      <c r="M13" s="2"/>
      <c r="N13" s="2"/>
      <c r="O13" s="2"/>
      <c r="P13" s="2"/>
      <c r="Q13" s="2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ht="15">
      <c r="B14" s="13" t="s">
        <v>11</v>
      </c>
    </row>
    <row r="15" spans="1:11" ht="30.75" thickBot="1">
      <c r="A15" s="15" t="s">
        <v>12</v>
      </c>
      <c r="B15" s="15" t="s">
        <v>13</v>
      </c>
      <c r="C15" s="15" t="s">
        <v>14</v>
      </c>
      <c r="D15" s="15" t="s">
        <v>15</v>
      </c>
      <c r="E15" s="16" t="s">
        <v>16</v>
      </c>
      <c r="F15" s="15" t="s">
        <v>17</v>
      </c>
      <c r="G15" s="16" t="s">
        <v>18</v>
      </c>
      <c r="H15" s="17" t="s">
        <v>19</v>
      </c>
      <c r="I15" s="18" t="s">
        <v>20</v>
      </c>
      <c r="J15" s="17" t="s">
        <v>21</v>
      </c>
      <c r="K15" s="18" t="s">
        <v>62</v>
      </c>
    </row>
    <row r="16" spans="1:11" ht="48">
      <c r="A16" s="122">
        <v>1</v>
      </c>
      <c r="B16" s="19">
        <v>35</v>
      </c>
      <c r="C16" s="20" t="s">
        <v>22</v>
      </c>
      <c r="D16" s="21" t="s">
        <v>23</v>
      </c>
      <c r="E16" s="22">
        <v>0.04861111111111111</v>
      </c>
      <c r="F16" s="22">
        <v>0.050277199074074075</v>
      </c>
      <c r="G16" s="22">
        <f>F16-E16</f>
        <v>0.001666087962962963</v>
      </c>
      <c r="H16" s="19">
        <v>2</v>
      </c>
      <c r="I16" s="19"/>
      <c r="J16" s="59"/>
      <c r="K16" s="29"/>
    </row>
    <row r="17" spans="1:11" ht="36.75" thickBot="1">
      <c r="A17" s="123"/>
      <c r="B17" s="23">
        <v>31</v>
      </c>
      <c r="C17" s="24" t="s">
        <v>24</v>
      </c>
      <c r="D17" s="25" t="s">
        <v>25</v>
      </c>
      <c r="E17" s="26">
        <v>0.04861111111111111</v>
      </c>
      <c r="F17" s="26">
        <v>0.050246180555555554</v>
      </c>
      <c r="G17" s="26">
        <v>0.0017511574074074072</v>
      </c>
      <c r="H17" s="23">
        <v>1</v>
      </c>
      <c r="I17" s="23">
        <v>12</v>
      </c>
      <c r="J17" s="72">
        <v>10</v>
      </c>
      <c r="K17" s="30">
        <v>80</v>
      </c>
    </row>
    <row r="18" spans="1:11" ht="36">
      <c r="A18" s="122">
        <v>2</v>
      </c>
      <c r="B18" s="19">
        <v>33</v>
      </c>
      <c r="C18" s="20" t="s">
        <v>26</v>
      </c>
      <c r="D18" s="21" t="s">
        <v>27</v>
      </c>
      <c r="E18" s="22">
        <v>0.05347222222222222</v>
      </c>
      <c r="F18" s="22">
        <v>0.0550724537037037</v>
      </c>
      <c r="G18" s="22">
        <f aca="true" t="shared" si="0" ref="G18:G27">F18-E18</f>
        <v>0.0016002314814814803</v>
      </c>
      <c r="H18" s="19">
        <v>2</v>
      </c>
      <c r="I18" s="19">
        <v>11</v>
      </c>
      <c r="J18" s="59"/>
      <c r="K18" s="29">
        <v>100</v>
      </c>
    </row>
    <row r="19" spans="1:11" ht="36.75" thickBot="1">
      <c r="A19" s="123"/>
      <c r="B19" s="23">
        <v>32</v>
      </c>
      <c r="C19" s="24" t="s">
        <v>28</v>
      </c>
      <c r="D19" s="25" t="s">
        <v>29</v>
      </c>
      <c r="E19" s="26">
        <v>0.05347222222222222</v>
      </c>
      <c r="F19" s="26">
        <v>0.05504409722222222</v>
      </c>
      <c r="G19" s="26">
        <f t="shared" si="0"/>
        <v>0.0015718750000000004</v>
      </c>
      <c r="H19" s="23">
        <v>1</v>
      </c>
      <c r="I19" s="23"/>
      <c r="J19" s="60"/>
      <c r="K19" s="30"/>
    </row>
    <row r="20" spans="1:11" ht="36">
      <c r="A20" s="122">
        <v>3</v>
      </c>
      <c r="B20" s="19">
        <v>28</v>
      </c>
      <c r="C20" s="20" t="s">
        <v>30</v>
      </c>
      <c r="D20" s="21" t="s">
        <v>31</v>
      </c>
      <c r="E20" s="22">
        <v>0.059722222222222225</v>
      </c>
      <c r="F20" s="22">
        <v>0.061201736111111106</v>
      </c>
      <c r="G20" s="22">
        <f t="shared" si="0"/>
        <v>0.001479513888888881</v>
      </c>
      <c r="H20" s="19">
        <v>1</v>
      </c>
      <c r="I20" s="19"/>
      <c r="J20" s="59"/>
      <c r="K20" s="29"/>
    </row>
    <row r="21" spans="1:11" ht="36.75" thickBot="1">
      <c r="A21" s="123"/>
      <c r="B21" s="23">
        <v>29</v>
      </c>
      <c r="C21" s="24" t="s">
        <v>32</v>
      </c>
      <c r="D21" s="25" t="s">
        <v>33</v>
      </c>
      <c r="E21" s="26">
        <v>0.059722222222222225</v>
      </c>
      <c r="F21" s="26">
        <v>0.06131030092592593</v>
      </c>
      <c r="G21" s="26">
        <f t="shared" si="0"/>
        <v>0.0015880787037037061</v>
      </c>
      <c r="H21" s="23">
        <v>2</v>
      </c>
      <c r="I21" s="23">
        <v>10</v>
      </c>
      <c r="J21" s="60"/>
      <c r="K21" s="30">
        <v>110</v>
      </c>
    </row>
    <row r="22" spans="1:11" ht="48">
      <c r="A22" s="122">
        <v>4</v>
      </c>
      <c r="B22" s="19">
        <v>36</v>
      </c>
      <c r="C22" s="20" t="s">
        <v>34</v>
      </c>
      <c r="D22" s="27" t="s">
        <v>35</v>
      </c>
      <c r="E22" s="22">
        <v>0.06527777777777778</v>
      </c>
      <c r="F22" s="22">
        <v>0.06669328703703704</v>
      </c>
      <c r="G22" s="22">
        <f t="shared" si="0"/>
        <v>0.0014155092592592622</v>
      </c>
      <c r="H22" s="19">
        <v>1</v>
      </c>
      <c r="I22" s="19"/>
      <c r="J22" s="59"/>
      <c r="K22" s="29"/>
    </row>
    <row r="23" spans="1:11" ht="36.75" thickBot="1">
      <c r="A23" s="123"/>
      <c r="B23" s="23">
        <v>23</v>
      </c>
      <c r="C23" s="24" t="s">
        <v>36</v>
      </c>
      <c r="D23" s="25" t="s">
        <v>37</v>
      </c>
      <c r="E23" s="26">
        <v>0.06527777777777778</v>
      </c>
      <c r="F23" s="26">
        <v>0.06684884259259259</v>
      </c>
      <c r="G23" s="26">
        <f t="shared" si="0"/>
        <v>0.0015710648148148099</v>
      </c>
      <c r="H23" s="23">
        <v>2</v>
      </c>
      <c r="I23" s="23">
        <v>9</v>
      </c>
      <c r="J23" s="60"/>
      <c r="K23" s="30">
        <v>120</v>
      </c>
    </row>
    <row r="24" spans="1:11" ht="36">
      <c r="A24" s="124">
        <v>5</v>
      </c>
      <c r="B24" s="67" t="s">
        <v>38</v>
      </c>
      <c r="C24" s="68" t="s">
        <v>39</v>
      </c>
      <c r="D24" s="69" t="s">
        <v>40</v>
      </c>
      <c r="E24" s="70">
        <v>0.06874999999999999</v>
      </c>
      <c r="F24" s="70">
        <v>0.07020613425925926</v>
      </c>
      <c r="G24" s="70">
        <f t="shared" si="0"/>
        <v>0.0014561342592592647</v>
      </c>
      <c r="H24" s="67">
        <v>1</v>
      </c>
      <c r="I24" s="67"/>
      <c r="J24" s="71"/>
      <c r="K24" s="73"/>
    </row>
    <row r="25" spans="1:11" ht="36.75" thickBot="1">
      <c r="A25" s="123"/>
      <c r="B25" s="23">
        <v>22</v>
      </c>
      <c r="C25" s="24" t="s">
        <v>41</v>
      </c>
      <c r="D25" s="25" t="s">
        <v>42</v>
      </c>
      <c r="E25" s="26">
        <v>0.06874999999999999</v>
      </c>
      <c r="F25" s="26">
        <v>0.0703173611111111</v>
      </c>
      <c r="G25" s="26">
        <f t="shared" si="0"/>
        <v>0.0015673611111111097</v>
      </c>
      <c r="H25" s="23">
        <v>2</v>
      </c>
      <c r="I25" s="23"/>
      <c r="J25" s="60"/>
      <c r="K25" s="30"/>
    </row>
    <row r="26" spans="1:11" ht="36">
      <c r="A26" s="122">
        <v>6</v>
      </c>
      <c r="B26" s="19">
        <v>21</v>
      </c>
      <c r="C26" s="20" t="s">
        <v>43</v>
      </c>
      <c r="D26" s="21" t="s">
        <v>44</v>
      </c>
      <c r="E26" s="22">
        <v>0.075</v>
      </c>
      <c r="F26" s="22">
        <v>0.07633032407407407</v>
      </c>
      <c r="G26" s="22">
        <f t="shared" si="0"/>
        <v>0.001330324074074074</v>
      </c>
      <c r="H26" s="19">
        <v>1</v>
      </c>
      <c r="I26" s="19"/>
      <c r="J26" s="59"/>
      <c r="K26" s="29"/>
    </row>
    <row r="27" spans="1:11" ht="48.75" thickBot="1">
      <c r="A27" s="123"/>
      <c r="B27" s="23">
        <v>24</v>
      </c>
      <c r="C27" s="24" t="s">
        <v>45</v>
      </c>
      <c r="D27" s="25" t="s">
        <v>46</v>
      </c>
      <c r="E27" s="26">
        <v>0.075</v>
      </c>
      <c r="F27" s="26">
        <v>0.07650601851851851</v>
      </c>
      <c r="G27" s="26">
        <f t="shared" si="0"/>
        <v>0.0015060185185185176</v>
      </c>
      <c r="H27" s="23">
        <v>2</v>
      </c>
      <c r="I27" s="23"/>
      <c r="J27" s="60"/>
      <c r="K27" s="30"/>
    </row>
    <row r="28" ht="15">
      <c r="B28" s="13" t="s">
        <v>47</v>
      </c>
    </row>
    <row r="29" spans="1:10" ht="30.75" thickBot="1">
      <c r="A29" s="15" t="s">
        <v>12</v>
      </c>
      <c r="B29" s="15" t="s">
        <v>13</v>
      </c>
      <c r="C29" s="15" t="s">
        <v>14</v>
      </c>
      <c r="D29" s="15" t="s">
        <v>15</v>
      </c>
      <c r="E29" s="15" t="s">
        <v>16</v>
      </c>
      <c r="F29" s="15" t="s">
        <v>17</v>
      </c>
      <c r="G29" s="15" t="s">
        <v>18</v>
      </c>
      <c r="H29" s="17" t="s">
        <v>19</v>
      </c>
      <c r="I29" s="66" t="s">
        <v>20</v>
      </c>
      <c r="J29" s="28" t="s">
        <v>62</v>
      </c>
    </row>
    <row r="30" spans="1:10" ht="36">
      <c r="A30" s="122">
        <v>1</v>
      </c>
      <c r="B30" s="19">
        <v>28</v>
      </c>
      <c r="C30" s="20" t="s">
        <v>30</v>
      </c>
      <c r="D30" s="21" t="s">
        <v>31</v>
      </c>
      <c r="E30" s="22">
        <v>0.09652777777777777</v>
      </c>
      <c r="F30" s="22">
        <v>0.09796979166666668</v>
      </c>
      <c r="G30" s="22">
        <f>F30-E30</f>
        <v>0.0014420138888889128</v>
      </c>
      <c r="H30" s="19"/>
      <c r="I30" s="59"/>
      <c r="J30" s="29"/>
    </row>
    <row r="31" spans="1:10" ht="36.75" thickBot="1">
      <c r="A31" s="123"/>
      <c r="B31" s="23">
        <v>22</v>
      </c>
      <c r="C31" s="24" t="s">
        <v>41</v>
      </c>
      <c r="D31" s="25" t="s">
        <v>42</v>
      </c>
      <c r="E31" s="26">
        <v>0.09652777777777777</v>
      </c>
      <c r="F31" s="26">
        <v>0.09806458333333334</v>
      </c>
      <c r="G31" s="26">
        <f aca="true" t="shared" si="1" ref="G31:G37">F31-E31</f>
        <v>0.001536805555555576</v>
      </c>
      <c r="H31" s="23"/>
      <c r="I31" s="60">
        <v>7</v>
      </c>
      <c r="J31" s="30">
        <v>140</v>
      </c>
    </row>
    <row r="32" spans="1:10" ht="36">
      <c r="A32" s="122">
        <v>2</v>
      </c>
      <c r="B32" s="19">
        <v>30</v>
      </c>
      <c r="C32" s="20" t="s">
        <v>39</v>
      </c>
      <c r="D32" s="21" t="s">
        <v>40</v>
      </c>
      <c r="E32" s="22">
        <v>0.09999999999999999</v>
      </c>
      <c r="F32" s="22">
        <v>0.1014486111111111</v>
      </c>
      <c r="G32" s="22">
        <f t="shared" si="1"/>
        <v>0.0014486111111111089</v>
      </c>
      <c r="H32" s="19"/>
      <c r="I32" s="59"/>
      <c r="J32" s="29"/>
    </row>
    <row r="33" spans="1:10" ht="48.75" thickBot="1">
      <c r="A33" s="123"/>
      <c r="B33" s="23">
        <v>24</v>
      </c>
      <c r="C33" s="24" t="s">
        <v>45</v>
      </c>
      <c r="D33" s="25" t="s">
        <v>46</v>
      </c>
      <c r="E33" s="26">
        <v>0.09999999999999999</v>
      </c>
      <c r="F33" s="26">
        <v>0.10156041666666667</v>
      </c>
      <c r="G33" s="26">
        <f t="shared" si="1"/>
        <v>0.0015604166666666752</v>
      </c>
      <c r="H33" s="23"/>
      <c r="I33" s="60">
        <v>8</v>
      </c>
      <c r="J33" s="30">
        <v>130</v>
      </c>
    </row>
    <row r="34" spans="1:10" ht="48">
      <c r="A34" s="122">
        <v>3</v>
      </c>
      <c r="B34" s="19">
        <v>36</v>
      </c>
      <c r="C34" s="20" t="s">
        <v>34</v>
      </c>
      <c r="D34" s="27" t="s">
        <v>35</v>
      </c>
      <c r="E34" s="22">
        <v>0.10277777777777779</v>
      </c>
      <c r="F34" s="22">
        <v>0.10424837962962963</v>
      </c>
      <c r="G34" s="22">
        <f t="shared" si="1"/>
        <v>0.001470601851851841</v>
      </c>
      <c r="H34" s="19"/>
      <c r="I34" s="59"/>
      <c r="J34" s="29"/>
    </row>
    <row r="35" spans="1:10" ht="48.75" thickBot="1">
      <c r="A35" s="123"/>
      <c r="B35" s="23">
        <v>35</v>
      </c>
      <c r="C35" s="24" t="s">
        <v>22</v>
      </c>
      <c r="D35" s="25" t="s">
        <v>23</v>
      </c>
      <c r="E35" s="26">
        <v>0.10277777777777779</v>
      </c>
      <c r="F35" s="26">
        <v>0.10430335648148148</v>
      </c>
      <c r="G35" s="26">
        <f t="shared" si="1"/>
        <v>0.0015255787037036922</v>
      </c>
      <c r="H35" s="23"/>
      <c r="I35" s="60">
        <v>6</v>
      </c>
      <c r="J35" s="30">
        <v>150</v>
      </c>
    </row>
    <row r="36" spans="1:10" ht="36">
      <c r="A36" s="122">
        <v>4</v>
      </c>
      <c r="B36" s="19">
        <v>21</v>
      </c>
      <c r="C36" s="20" t="s">
        <v>43</v>
      </c>
      <c r="D36" s="21" t="s">
        <v>44</v>
      </c>
      <c r="E36" s="22">
        <v>0.10625</v>
      </c>
      <c r="F36" s="22">
        <v>0.1075761574074074</v>
      </c>
      <c r="G36" s="22">
        <f t="shared" si="1"/>
        <v>0.0013261574074074078</v>
      </c>
      <c r="H36" s="19"/>
      <c r="I36" s="59"/>
      <c r="J36" s="29"/>
    </row>
    <row r="37" spans="1:10" ht="36.75" thickBot="1">
      <c r="A37" s="123"/>
      <c r="B37" s="23">
        <v>32</v>
      </c>
      <c r="C37" s="24" t="s">
        <v>28</v>
      </c>
      <c r="D37" s="25" t="s">
        <v>29</v>
      </c>
      <c r="E37" s="26">
        <v>0.10625</v>
      </c>
      <c r="F37" s="26">
        <v>0.1077667824074074</v>
      </c>
      <c r="G37" s="26">
        <f t="shared" si="1"/>
        <v>0.0015167824074074077</v>
      </c>
      <c r="H37" s="23"/>
      <c r="I37" s="60">
        <v>5</v>
      </c>
      <c r="J37" s="30">
        <v>160</v>
      </c>
    </row>
    <row r="38" ht="15">
      <c r="B38" s="13" t="s">
        <v>50</v>
      </c>
    </row>
    <row r="39" spans="1:8" ht="15.75" thickBot="1">
      <c r="A39" s="15" t="s">
        <v>12</v>
      </c>
      <c r="B39" s="15" t="s">
        <v>13</v>
      </c>
      <c r="C39" s="15" t="s">
        <v>14</v>
      </c>
      <c r="D39" s="15" t="s">
        <v>15</v>
      </c>
      <c r="E39" s="15" t="s">
        <v>16</v>
      </c>
      <c r="F39" s="15" t="s">
        <v>17</v>
      </c>
      <c r="G39" s="15" t="s">
        <v>18</v>
      </c>
      <c r="H39" s="31"/>
    </row>
    <row r="40" spans="1:8" ht="36">
      <c r="A40" s="122">
        <v>1</v>
      </c>
      <c r="B40" s="19">
        <v>28</v>
      </c>
      <c r="C40" s="20" t="s">
        <v>30</v>
      </c>
      <c r="D40" s="21" t="s">
        <v>31</v>
      </c>
      <c r="E40" s="22">
        <v>0.12986111111111112</v>
      </c>
      <c r="F40" s="22">
        <v>0.13136724537037037</v>
      </c>
      <c r="G40" s="32">
        <f>F40-E40</f>
        <v>0.0015061342592592453</v>
      </c>
      <c r="H40" s="33"/>
    </row>
    <row r="41" spans="1:8" ht="48.75" thickBot="1">
      <c r="A41" s="123"/>
      <c r="B41" s="23">
        <v>36</v>
      </c>
      <c r="C41" s="24" t="s">
        <v>34</v>
      </c>
      <c r="D41" s="34" t="s">
        <v>35</v>
      </c>
      <c r="E41" s="26">
        <v>0.12986111111111112</v>
      </c>
      <c r="F41" s="26">
        <v>0.1314195601851852</v>
      </c>
      <c r="G41" s="35">
        <f>F41-E41</f>
        <v>0.0015584490740740697</v>
      </c>
      <c r="H41" s="33"/>
    </row>
    <row r="42" spans="1:8" ht="36">
      <c r="A42" s="122">
        <v>2</v>
      </c>
      <c r="B42" s="19">
        <v>21</v>
      </c>
      <c r="C42" s="20" t="s">
        <v>43</v>
      </c>
      <c r="D42" s="21" t="s">
        <v>44</v>
      </c>
      <c r="E42" s="22">
        <v>0.1326388888888889</v>
      </c>
      <c r="F42" s="22">
        <v>0.13398819444444446</v>
      </c>
      <c r="G42" s="32">
        <f>F42-E42</f>
        <v>0.0013493055555555689</v>
      </c>
      <c r="H42" s="33"/>
    </row>
    <row r="43" spans="1:8" ht="36.75" thickBot="1">
      <c r="A43" s="123"/>
      <c r="B43" s="23">
        <v>30</v>
      </c>
      <c r="C43" s="24" t="s">
        <v>39</v>
      </c>
      <c r="D43" s="25" t="s">
        <v>40</v>
      </c>
      <c r="E43" s="26">
        <v>0.1326388888888889</v>
      </c>
      <c r="F43" s="26">
        <v>0.13411944444444443</v>
      </c>
      <c r="G43" s="35">
        <f>F43-E43</f>
        <v>0.0014805555555555405</v>
      </c>
      <c r="H43" s="33"/>
    </row>
    <row r="44" ht="15">
      <c r="B44" s="13" t="s">
        <v>51</v>
      </c>
    </row>
    <row r="45" spans="1:10" ht="15.75" thickBot="1">
      <c r="A45" s="15" t="s">
        <v>12</v>
      </c>
      <c r="B45" s="15" t="s">
        <v>13</v>
      </c>
      <c r="C45" s="15" t="s">
        <v>14</v>
      </c>
      <c r="D45" s="15" t="s">
        <v>15</v>
      </c>
      <c r="E45" s="15" t="s">
        <v>16</v>
      </c>
      <c r="F45" s="15" t="s">
        <v>17</v>
      </c>
      <c r="G45" s="36" t="s">
        <v>18</v>
      </c>
      <c r="I45" s="17" t="s">
        <v>20</v>
      </c>
      <c r="J45" s="28" t="s">
        <v>62</v>
      </c>
    </row>
    <row r="46" spans="1:10" ht="48">
      <c r="A46" s="122">
        <v>1</v>
      </c>
      <c r="B46" s="19">
        <v>36</v>
      </c>
      <c r="C46" s="20" t="s">
        <v>34</v>
      </c>
      <c r="D46" s="27" t="s">
        <v>35</v>
      </c>
      <c r="E46" s="22">
        <v>0.1638888888888889</v>
      </c>
      <c r="F46" s="22">
        <v>0.1654340277777778</v>
      </c>
      <c r="G46" s="22">
        <f>F46-E46</f>
        <v>0.0015451388888889084</v>
      </c>
      <c r="H46" s="61"/>
      <c r="I46" s="59">
        <v>4</v>
      </c>
      <c r="J46" s="29">
        <v>170</v>
      </c>
    </row>
    <row r="47" spans="1:10" ht="36.75" thickBot="1">
      <c r="A47" s="123"/>
      <c r="B47" s="23">
        <v>30</v>
      </c>
      <c r="C47" s="24" t="s">
        <v>39</v>
      </c>
      <c r="D47" s="25" t="s">
        <v>40</v>
      </c>
      <c r="E47" s="26">
        <v>0.1638888888888889</v>
      </c>
      <c r="F47" s="26">
        <v>0.16533842592592593</v>
      </c>
      <c r="G47" s="26">
        <f>F47-E47</f>
        <v>0.0014495370370370408</v>
      </c>
      <c r="H47" s="62"/>
      <c r="I47" s="60">
        <v>3</v>
      </c>
      <c r="J47" s="30">
        <v>180</v>
      </c>
    </row>
    <row r="48" spans="2:9" ht="15">
      <c r="B48" s="13" t="s">
        <v>52</v>
      </c>
      <c r="I48"/>
    </row>
    <row r="49" spans="1:10" ht="15.75" thickBot="1">
      <c r="A49" s="15" t="s">
        <v>12</v>
      </c>
      <c r="B49" s="15" t="s">
        <v>13</v>
      </c>
      <c r="C49" s="15" t="s">
        <v>14</v>
      </c>
      <c r="D49" s="15" t="s">
        <v>15</v>
      </c>
      <c r="E49" s="15" t="s">
        <v>16</v>
      </c>
      <c r="F49" s="15" t="s">
        <v>17</v>
      </c>
      <c r="G49" s="15" t="s">
        <v>18</v>
      </c>
      <c r="H49" s="63"/>
      <c r="I49" s="18" t="s">
        <v>20</v>
      </c>
      <c r="J49" s="28" t="s">
        <v>62</v>
      </c>
    </row>
    <row r="50" spans="1:10" ht="36">
      <c r="A50" s="122">
        <v>1</v>
      </c>
      <c r="B50" s="19">
        <v>28</v>
      </c>
      <c r="C50" s="20" t="s">
        <v>30</v>
      </c>
      <c r="D50" s="21" t="s">
        <v>31</v>
      </c>
      <c r="E50" s="22">
        <v>0.16666666666666666</v>
      </c>
      <c r="F50" s="22">
        <v>0.16816238425925925</v>
      </c>
      <c r="G50" s="22">
        <f>F50-E50</f>
        <v>0.0014957175925925936</v>
      </c>
      <c r="H50" s="64"/>
      <c r="I50" s="19">
        <v>2</v>
      </c>
      <c r="J50" s="29">
        <v>190</v>
      </c>
    </row>
    <row r="51" spans="1:10" ht="36.75" thickBot="1">
      <c r="A51" s="123"/>
      <c r="B51" s="23">
        <v>21</v>
      </c>
      <c r="C51" s="24" t="s">
        <v>43</v>
      </c>
      <c r="D51" s="25" t="s">
        <v>44</v>
      </c>
      <c r="E51" s="26">
        <v>0.16666666666666666</v>
      </c>
      <c r="F51" s="26">
        <v>0.1680222222222222</v>
      </c>
      <c r="G51" s="26">
        <f>F51-E51</f>
        <v>0.0013555555555555543</v>
      </c>
      <c r="H51" s="65"/>
      <c r="I51" s="23">
        <v>1</v>
      </c>
      <c r="J51" s="30">
        <v>200</v>
      </c>
    </row>
    <row r="53" spans="2:9" ht="15">
      <c r="B53" t="s">
        <v>53</v>
      </c>
      <c r="D53" t="s">
        <v>55</v>
      </c>
      <c r="F53" s="37"/>
      <c r="I53"/>
    </row>
    <row r="55" spans="2:4" ht="15">
      <c r="B55" t="s">
        <v>56</v>
      </c>
      <c r="D55" t="s">
        <v>57</v>
      </c>
    </row>
    <row r="57" spans="2:5" s="78" customFormat="1" ht="12.75">
      <c r="B57" s="125" t="s">
        <v>83</v>
      </c>
      <c r="C57" s="125"/>
      <c r="D57" s="114" t="s">
        <v>84</v>
      </c>
      <c r="E57" s="115"/>
    </row>
  </sheetData>
  <sheetProtection/>
  <mergeCells count="25">
    <mergeCell ref="B57:C57"/>
    <mergeCell ref="A2:J2"/>
    <mergeCell ref="A1:J1"/>
    <mergeCell ref="A34:A35"/>
    <mergeCell ref="A36:A37"/>
    <mergeCell ref="A40:A41"/>
    <mergeCell ref="A16:A17"/>
    <mergeCell ref="A18:A19"/>
    <mergeCell ref="A11:J11"/>
    <mergeCell ref="A10:J10"/>
    <mergeCell ref="A9:J9"/>
    <mergeCell ref="A8:J8"/>
    <mergeCell ref="A7:J7"/>
    <mergeCell ref="A5:J5"/>
    <mergeCell ref="A4:J4"/>
    <mergeCell ref="A3:J3"/>
    <mergeCell ref="A42:A43"/>
    <mergeCell ref="A46:A47"/>
    <mergeCell ref="A50:A51"/>
    <mergeCell ref="A20:A21"/>
    <mergeCell ref="A22:A23"/>
    <mergeCell ref="A24:A25"/>
    <mergeCell ref="A26:A27"/>
    <mergeCell ref="A30:A31"/>
    <mergeCell ref="A32:A3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5"/>
  <sheetViews>
    <sheetView tabSelected="1" zoomScalePageLayoutView="0" workbookViewId="0" topLeftCell="A16">
      <selection activeCell="D18" sqref="D18"/>
    </sheetView>
  </sheetViews>
  <sheetFormatPr defaultColWidth="8.8515625" defaultRowHeight="15"/>
  <cols>
    <col min="1" max="1" width="11.00390625" style="78" bestFit="1" customWidth="1"/>
    <col min="2" max="2" width="23.421875" style="78" customWidth="1"/>
    <col min="3" max="3" width="29.421875" style="78" customWidth="1"/>
    <col min="4" max="5" width="7.140625" style="78" bestFit="1" customWidth="1"/>
    <col min="6" max="6" width="9.8515625" style="78" bestFit="1" customWidth="1"/>
    <col min="7" max="11" width="3.00390625" style="78" customWidth="1"/>
    <col min="12" max="20" width="3.00390625" style="78" bestFit="1" customWidth="1"/>
    <col min="21" max="21" width="10.7109375" style="78" customWidth="1"/>
    <col min="22" max="23" width="10.00390625" style="78" customWidth="1"/>
    <col min="24" max="24" width="6.28125" style="78" bestFit="1" customWidth="1"/>
    <col min="25" max="25" width="5.28125" style="78" bestFit="1" customWidth="1"/>
    <col min="26" max="16384" width="8.8515625" style="78" customWidth="1"/>
  </cols>
  <sheetData>
    <row r="1" spans="1:249" s="75" customFormat="1" ht="18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</row>
    <row r="2" spans="1:249" s="75" customFormat="1" ht="18" customHeight="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s="75" customFormat="1" ht="18" customHeight="1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</row>
    <row r="4" spans="1:249" s="75" customFormat="1" ht="18" customHeight="1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</row>
    <row r="5" spans="1:249" s="75" customFormat="1" ht="27" customHeight="1">
      <c r="A5" s="148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</row>
    <row r="6" spans="1:249" s="75" customFormat="1" ht="14.25">
      <c r="A6" s="76"/>
      <c r="B6" s="76"/>
      <c r="C6" s="76"/>
      <c r="D6" s="76"/>
      <c r="E6" s="76"/>
      <c r="F6" s="76"/>
      <c r="G6" s="76"/>
      <c r="H6" s="76"/>
      <c r="I6" s="76"/>
      <c r="J6" s="76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</row>
    <row r="7" spans="1:249" s="75" customFormat="1" ht="18.75">
      <c r="A7" s="143" t="s">
        <v>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</row>
    <row r="8" spans="1:249" s="75" customFormat="1" ht="15">
      <c r="A8" s="142" t="s">
        <v>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</row>
    <row r="9" spans="1:249" s="75" customFormat="1" ht="14.25">
      <c r="A9" s="142" t="s">
        <v>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</row>
    <row r="10" spans="1:249" s="75" customFormat="1" ht="18.75">
      <c r="A10" s="143" t="s">
        <v>66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</row>
    <row r="11" spans="1:249" s="75" customFormat="1" ht="18">
      <c r="A11" s="144" t="s">
        <v>67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</row>
    <row r="12" spans="1:249" s="75" customFormat="1" ht="14.25">
      <c r="A12" s="74"/>
      <c r="B12" s="76"/>
      <c r="C12" s="76"/>
      <c r="D12" s="76"/>
      <c r="E12" s="76"/>
      <c r="F12" s="76"/>
      <c r="G12" s="76"/>
      <c r="H12" s="76"/>
      <c r="I12" s="76"/>
      <c r="J12" s="76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</row>
    <row r="13" spans="1:249" s="75" customFormat="1" ht="14.25">
      <c r="A13" s="77" t="s">
        <v>68</v>
      </c>
      <c r="B13" s="76"/>
      <c r="C13" s="76"/>
      <c r="D13" s="76"/>
      <c r="E13" s="76"/>
      <c r="F13" s="78"/>
      <c r="G13" s="76"/>
      <c r="H13" s="78"/>
      <c r="I13" s="76"/>
      <c r="J13" s="76"/>
      <c r="K13" s="74"/>
      <c r="L13" s="74"/>
      <c r="M13" s="74"/>
      <c r="N13" s="74"/>
      <c r="O13" s="74"/>
      <c r="Q13" s="74"/>
      <c r="R13" s="74"/>
      <c r="S13" s="74"/>
      <c r="T13" s="74"/>
      <c r="U13" s="77" t="s">
        <v>10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</row>
    <row r="14" spans="1:25" s="79" customFormat="1" ht="12.75" customHeight="1">
      <c r="A14" s="141" t="s">
        <v>13</v>
      </c>
      <c r="B14" s="141" t="s">
        <v>14</v>
      </c>
      <c r="C14" s="141" t="s">
        <v>15</v>
      </c>
      <c r="D14" s="141" t="s">
        <v>16</v>
      </c>
      <c r="E14" s="141" t="s">
        <v>17</v>
      </c>
      <c r="F14" s="141" t="s">
        <v>69</v>
      </c>
      <c r="G14" s="145" t="s">
        <v>70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1" t="s">
        <v>61</v>
      </c>
      <c r="V14" s="141" t="s">
        <v>18</v>
      </c>
      <c r="W14" s="141" t="s">
        <v>71</v>
      </c>
      <c r="X14" s="141" t="s">
        <v>20</v>
      </c>
      <c r="Y14" s="141" t="s">
        <v>62</v>
      </c>
    </row>
    <row r="15" spans="1:25" s="79" customFormat="1" ht="13.5" customHeight="1">
      <c r="A15" s="141"/>
      <c r="B15" s="141"/>
      <c r="C15" s="141"/>
      <c r="D15" s="141"/>
      <c r="E15" s="141"/>
      <c r="F15" s="141"/>
      <c r="G15" s="80">
        <v>1</v>
      </c>
      <c r="H15" s="80">
        <v>2</v>
      </c>
      <c r="I15" s="80">
        <v>3</v>
      </c>
      <c r="J15" s="80">
        <v>4</v>
      </c>
      <c r="K15" s="80">
        <v>5</v>
      </c>
      <c r="L15" s="80">
        <v>6</v>
      </c>
      <c r="M15" s="80">
        <v>7</v>
      </c>
      <c r="N15" s="80">
        <v>9</v>
      </c>
      <c r="O15" s="80">
        <v>10</v>
      </c>
      <c r="P15" s="80">
        <v>11</v>
      </c>
      <c r="Q15" s="80">
        <v>12</v>
      </c>
      <c r="R15" s="80">
        <v>13</v>
      </c>
      <c r="S15" s="80">
        <v>14</v>
      </c>
      <c r="T15" s="80">
        <v>15</v>
      </c>
      <c r="U15" s="141"/>
      <c r="V15" s="141"/>
      <c r="W15" s="147"/>
      <c r="X15" s="141"/>
      <c r="Y15" s="141"/>
    </row>
    <row r="16" spans="1:25" s="79" customFormat="1" ht="27.75" customHeight="1">
      <c r="A16" s="128">
        <v>21</v>
      </c>
      <c r="B16" s="128" t="s">
        <v>43</v>
      </c>
      <c r="C16" s="139" t="s">
        <v>72</v>
      </c>
      <c r="D16" s="81">
        <v>0.09027777777777778</v>
      </c>
      <c r="E16" s="81">
        <v>0.09340868055555555</v>
      </c>
      <c r="F16" s="81">
        <f aca="true" t="shared" si="0" ref="F16:F28">E16-D16</f>
        <v>0.0031309027777777776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2">
        <f>T16+S16+R16+Q16+P16+O16+N16+M16+L16+K16+J16+I16+H16+G16</f>
        <v>0</v>
      </c>
      <c r="V16" s="82">
        <f aca="true" t="shared" si="1" ref="V16:V38">U16+F16</f>
        <v>0.0031309027777777776</v>
      </c>
      <c r="W16" s="132">
        <f>V16</f>
        <v>0.0031309027777777776</v>
      </c>
      <c r="X16" s="134">
        <v>1</v>
      </c>
      <c r="Y16" s="134">
        <v>300</v>
      </c>
    </row>
    <row r="17" spans="1:25" s="79" customFormat="1" ht="27.75" customHeight="1">
      <c r="A17" s="129"/>
      <c r="B17" s="129"/>
      <c r="C17" s="140"/>
      <c r="D17" s="81">
        <v>0.14791666666666667</v>
      </c>
      <c r="E17" s="81">
        <v>0.15100694444444443</v>
      </c>
      <c r="F17" s="81">
        <f t="shared" si="0"/>
        <v>0.0030902777777777612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5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2">
        <v>5.7870370370370366E-05</v>
      </c>
      <c r="V17" s="82">
        <f t="shared" si="1"/>
        <v>0.0031481481481481317</v>
      </c>
      <c r="W17" s="133"/>
      <c r="X17" s="135"/>
      <c r="Y17" s="135"/>
    </row>
    <row r="18" spans="1:25" s="79" customFormat="1" ht="27.75" customHeight="1">
      <c r="A18" s="128">
        <v>30</v>
      </c>
      <c r="B18" s="128" t="s">
        <v>39</v>
      </c>
      <c r="C18" s="130" t="s">
        <v>40</v>
      </c>
      <c r="D18" s="81">
        <v>0.08055555555555556</v>
      </c>
      <c r="E18" s="81">
        <v>0.08428831018518518</v>
      </c>
      <c r="F18" s="81">
        <f t="shared" si="0"/>
        <v>0.003732754629629617</v>
      </c>
      <c r="G18" s="80">
        <v>0</v>
      </c>
      <c r="H18" s="80">
        <v>0</v>
      </c>
      <c r="I18" s="80">
        <v>5</v>
      </c>
      <c r="J18" s="80">
        <v>0</v>
      </c>
      <c r="K18" s="80">
        <v>0</v>
      </c>
      <c r="L18" s="80">
        <v>5</v>
      </c>
      <c r="M18" s="80">
        <v>0</v>
      </c>
      <c r="N18" s="80">
        <v>5</v>
      </c>
      <c r="O18" s="80">
        <v>5</v>
      </c>
      <c r="P18" s="80">
        <v>5</v>
      </c>
      <c r="Q18" s="80">
        <v>50</v>
      </c>
      <c r="R18" s="80">
        <v>0</v>
      </c>
      <c r="S18" s="80">
        <v>0</v>
      </c>
      <c r="T18" s="80">
        <v>5</v>
      </c>
      <c r="U18" s="82">
        <v>0.0009259259259259259</v>
      </c>
      <c r="V18" s="82">
        <f t="shared" si="1"/>
        <v>0.004658680555555543</v>
      </c>
      <c r="W18" s="132">
        <f>V19</f>
        <v>0.0040680555555555895</v>
      </c>
      <c r="X18" s="134">
        <v>2</v>
      </c>
      <c r="Y18" s="134">
        <v>285</v>
      </c>
    </row>
    <row r="19" spans="1:25" s="79" customFormat="1" ht="27.75" customHeight="1">
      <c r="A19" s="129"/>
      <c r="B19" s="129"/>
      <c r="C19" s="131"/>
      <c r="D19" s="81">
        <v>0.13819444444444443</v>
      </c>
      <c r="E19" s="81">
        <v>0.1420888888888889</v>
      </c>
      <c r="F19" s="81">
        <f t="shared" si="0"/>
        <v>0.003894444444444478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5</v>
      </c>
      <c r="Q19" s="80">
        <v>5</v>
      </c>
      <c r="R19" s="80">
        <v>0</v>
      </c>
      <c r="S19" s="80">
        <v>0</v>
      </c>
      <c r="T19" s="80">
        <v>5</v>
      </c>
      <c r="U19" s="82">
        <v>0.00017361111111111112</v>
      </c>
      <c r="V19" s="82">
        <f t="shared" si="1"/>
        <v>0.0040680555555555895</v>
      </c>
      <c r="W19" s="133"/>
      <c r="X19" s="135"/>
      <c r="Y19" s="135"/>
    </row>
    <row r="20" spans="1:25" s="79" customFormat="1" ht="27.75" customHeight="1">
      <c r="A20" s="128">
        <v>24</v>
      </c>
      <c r="B20" s="128" t="s">
        <v>45</v>
      </c>
      <c r="C20" s="139" t="s">
        <v>73</v>
      </c>
      <c r="D20" s="81">
        <v>0.05625</v>
      </c>
      <c r="E20" s="81">
        <v>0.060438888888888896</v>
      </c>
      <c r="F20" s="81">
        <f t="shared" si="0"/>
        <v>0.004188888888888895</v>
      </c>
      <c r="G20" s="80">
        <v>0</v>
      </c>
      <c r="H20" s="80">
        <v>0</v>
      </c>
      <c r="I20" s="80">
        <v>0</v>
      </c>
      <c r="J20" s="80">
        <v>0</v>
      </c>
      <c r="K20" s="80">
        <v>5</v>
      </c>
      <c r="L20" s="80">
        <v>5</v>
      </c>
      <c r="M20" s="80">
        <v>0</v>
      </c>
      <c r="N20" s="80">
        <v>0</v>
      </c>
      <c r="O20" s="80">
        <v>5</v>
      </c>
      <c r="P20" s="80">
        <v>0</v>
      </c>
      <c r="Q20" s="80">
        <v>5</v>
      </c>
      <c r="R20" s="80">
        <v>0</v>
      </c>
      <c r="S20" s="80">
        <v>0</v>
      </c>
      <c r="T20" s="80">
        <v>0</v>
      </c>
      <c r="U20" s="82">
        <v>0.00023148148148148146</v>
      </c>
      <c r="V20" s="82">
        <f t="shared" si="1"/>
        <v>0.004420370370370377</v>
      </c>
      <c r="W20" s="132">
        <f>V21</f>
        <v>0.004390046296296307</v>
      </c>
      <c r="X20" s="134">
        <v>3</v>
      </c>
      <c r="Y20" s="134">
        <v>270</v>
      </c>
    </row>
    <row r="21" spans="1:25" s="79" customFormat="1" ht="27.75" customHeight="1">
      <c r="A21" s="129"/>
      <c r="B21" s="129"/>
      <c r="C21" s="140"/>
      <c r="D21" s="81">
        <v>0.11388888888888889</v>
      </c>
      <c r="E21" s="81">
        <v>0.11816319444444445</v>
      </c>
      <c r="F21" s="81">
        <f t="shared" si="0"/>
        <v>0.004274305555555566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5</v>
      </c>
      <c r="M21" s="80">
        <v>0</v>
      </c>
      <c r="N21" s="80">
        <v>0</v>
      </c>
      <c r="O21" s="80">
        <v>0</v>
      </c>
      <c r="P21" s="80">
        <v>0</v>
      </c>
      <c r="Q21" s="80">
        <v>5</v>
      </c>
      <c r="R21" s="80">
        <v>0</v>
      </c>
      <c r="S21" s="80">
        <v>0</v>
      </c>
      <c r="T21" s="80">
        <v>0</v>
      </c>
      <c r="U21" s="82">
        <v>0.00011574074074074073</v>
      </c>
      <c r="V21" s="82">
        <f t="shared" si="1"/>
        <v>0.004390046296296307</v>
      </c>
      <c r="W21" s="133"/>
      <c r="X21" s="135"/>
      <c r="Y21" s="135"/>
    </row>
    <row r="22" spans="1:25" s="79" customFormat="1" ht="27.75" customHeight="1">
      <c r="A22" s="128">
        <v>23</v>
      </c>
      <c r="B22" s="128" t="s">
        <v>36</v>
      </c>
      <c r="C22" s="130" t="s">
        <v>37</v>
      </c>
      <c r="D22" s="81">
        <v>0.051388888888888894</v>
      </c>
      <c r="E22" s="81">
        <v>0.05578703703703703</v>
      </c>
      <c r="F22" s="81">
        <f t="shared" si="0"/>
        <v>0.004398148148148137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5</v>
      </c>
      <c r="M22" s="80">
        <v>0</v>
      </c>
      <c r="N22" s="80">
        <v>0</v>
      </c>
      <c r="O22" s="80">
        <v>0</v>
      </c>
      <c r="P22" s="80">
        <v>50</v>
      </c>
      <c r="Q22" s="80">
        <v>5</v>
      </c>
      <c r="R22" s="80">
        <v>0</v>
      </c>
      <c r="S22" s="80">
        <v>0</v>
      </c>
      <c r="T22" s="80">
        <v>5</v>
      </c>
      <c r="U22" s="82">
        <v>0.0007523148148148147</v>
      </c>
      <c r="V22" s="82">
        <f t="shared" si="1"/>
        <v>0.005150462962962952</v>
      </c>
      <c r="W22" s="132">
        <f>V23</f>
        <v>0.0048932870370370345</v>
      </c>
      <c r="X22" s="134">
        <v>4</v>
      </c>
      <c r="Y22" s="134">
        <v>255</v>
      </c>
    </row>
    <row r="23" spans="1:25" s="79" customFormat="1" ht="27.75" customHeight="1">
      <c r="A23" s="129"/>
      <c r="B23" s="129"/>
      <c r="C23" s="131"/>
      <c r="D23" s="81">
        <v>0.10902777777777778</v>
      </c>
      <c r="E23" s="81">
        <v>0.11316875</v>
      </c>
      <c r="F23" s="81">
        <f t="shared" si="0"/>
        <v>0.0041409722222222195</v>
      </c>
      <c r="G23" s="80">
        <v>5</v>
      </c>
      <c r="H23" s="80">
        <v>0</v>
      </c>
      <c r="I23" s="80">
        <v>0</v>
      </c>
      <c r="J23" s="80">
        <v>5</v>
      </c>
      <c r="K23" s="80">
        <v>0</v>
      </c>
      <c r="L23" s="80">
        <v>0</v>
      </c>
      <c r="M23" s="80">
        <v>0</v>
      </c>
      <c r="N23" s="80">
        <v>0</v>
      </c>
      <c r="O23" s="80">
        <v>50</v>
      </c>
      <c r="P23" s="80">
        <v>0</v>
      </c>
      <c r="Q23" s="80">
        <v>5</v>
      </c>
      <c r="R23" s="80">
        <v>0</v>
      </c>
      <c r="S23" s="80">
        <v>0</v>
      </c>
      <c r="T23" s="80">
        <v>0</v>
      </c>
      <c r="U23" s="82">
        <v>0.0007523148148148147</v>
      </c>
      <c r="V23" s="82">
        <f t="shared" si="1"/>
        <v>0.0048932870370370345</v>
      </c>
      <c r="W23" s="133"/>
      <c r="X23" s="135"/>
      <c r="Y23" s="135"/>
    </row>
    <row r="24" spans="1:25" s="79" customFormat="1" ht="27.75" customHeight="1">
      <c r="A24" s="128">
        <v>35</v>
      </c>
      <c r="B24" s="128" t="s">
        <v>22</v>
      </c>
      <c r="C24" s="130" t="s">
        <v>74</v>
      </c>
      <c r="D24" s="81">
        <v>0.07083333333333333</v>
      </c>
      <c r="E24" s="81">
        <v>0.07492187500000001</v>
      </c>
      <c r="F24" s="81">
        <f t="shared" si="0"/>
        <v>0.004088541666666681</v>
      </c>
      <c r="G24" s="80">
        <v>5</v>
      </c>
      <c r="H24" s="80">
        <v>0</v>
      </c>
      <c r="I24" s="80">
        <v>0</v>
      </c>
      <c r="J24" s="80">
        <v>0</v>
      </c>
      <c r="K24" s="80">
        <v>5</v>
      </c>
      <c r="L24" s="80">
        <v>5</v>
      </c>
      <c r="M24" s="80">
        <v>0</v>
      </c>
      <c r="N24" s="80">
        <v>0</v>
      </c>
      <c r="O24" s="80">
        <v>50</v>
      </c>
      <c r="P24" s="80">
        <v>0</v>
      </c>
      <c r="Q24" s="80">
        <v>5</v>
      </c>
      <c r="R24" s="80">
        <v>0</v>
      </c>
      <c r="S24" s="80">
        <v>0</v>
      </c>
      <c r="T24" s="80">
        <v>0</v>
      </c>
      <c r="U24" s="82">
        <v>0.0008101851851851852</v>
      </c>
      <c r="V24" s="82">
        <f t="shared" si="1"/>
        <v>0.004898726851851867</v>
      </c>
      <c r="W24" s="132">
        <f>V24</f>
        <v>0.004898726851851867</v>
      </c>
      <c r="X24" s="134">
        <v>5</v>
      </c>
      <c r="Y24" s="134">
        <v>240</v>
      </c>
    </row>
    <row r="25" spans="1:25" s="79" customFormat="1" ht="27.75" customHeight="1">
      <c r="A25" s="129"/>
      <c r="B25" s="129"/>
      <c r="C25" s="131"/>
      <c r="D25" s="81">
        <v>0.12847222222222224</v>
      </c>
      <c r="E25" s="81">
        <v>0.13328391203703704</v>
      </c>
      <c r="F25" s="81">
        <f t="shared" si="0"/>
        <v>0.004811689814814807</v>
      </c>
      <c r="G25" s="80">
        <v>0</v>
      </c>
      <c r="H25" s="80">
        <v>0</v>
      </c>
      <c r="I25" s="80">
        <v>0</v>
      </c>
      <c r="J25" s="80">
        <v>0</v>
      </c>
      <c r="K25" s="80">
        <v>50</v>
      </c>
      <c r="L25" s="80">
        <v>5</v>
      </c>
      <c r="M25" s="80">
        <v>0</v>
      </c>
      <c r="N25" s="80">
        <v>0</v>
      </c>
      <c r="O25" s="80">
        <v>5</v>
      </c>
      <c r="P25" s="80">
        <v>50</v>
      </c>
      <c r="Q25" s="80">
        <v>0</v>
      </c>
      <c r="R25" s="80">
        <v>0</v>
      </c>
      <c r="S25" s="80">
        <v>0</v>
      </c>
      <c r="T25" s="80">
        <v>0</v>
      </c>
      <c r="U25" s="82">
        <v>0.0012731481481481483</v>
      </c>
      <c r="V25" s="82">
        <f t="shared" si="1"/>
        <v>0.006084837962962955</v>
      </c>
      <c r="W25" s="133"/>
      <c r="X25" s="135"/>
      <c r="Y25" s="135"/>
    </row>
    <row r="26" spans="1:25" s="79" customFormat="1" ht="27.75" customHeight="1">
      <c r="A26" s="128">
        <v>36</v>
      </c>
      <c r="B26" s="128" t="s">
        <v>34</v>
      </c>
      <c r="C26" s="130" t="s">
        <v>105</v>
      </c>
      <c r="D26" s="81">
        <v>0.07569444444444444</v>
      </c>
      <c r="E26" s="81">
        <v>0.07943171296296296</v>
      </c>
      <c r="F26" s="81">
        <f t="shared" si="0"/>
        <v>0.0037372685185185217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5</v>
      </c>
      <c r="M26" s="80">
        <v>0</v>
      </c>
      <c r="N26" s="80">
        <v>5</v>
      </c>
      <c r="O26" s="80">
        <v>50</v>
      </c>
      <c r="P26" s="80">
        <v>50</v>
      </c>
      <c r="Q26" s="80">
        <v>0</v>
      </c>
      <c r="R26" s="80">
        <v>0</v>
      </c>
      <c r="S26" s="80">
        <v>0</v>
      </c>
      <c r="T26" s="80">
        <v>5</v>
      </c>
      <c r="U26" s="82">
        <v>0.0013310185185185185</v>
      </c>
      <c r="V26" s="82">
        <f t="shared" si="1"/>
        <v>0.00506828703703704</v>
      </c>
      <c r="W26" s="132">
        <f>V26</f>
        <v>0.00506828703703704</v>
      </c>
      <c r="X26" s="134">
        <v>6</v>
      </c>
      <c r="Y26" s="134">
        <v>225</v>
      </c>
    </row>
    <row r="27" spans="1:25" s="79" customFormat="1" ht="27.75" customHeight="1">
      <c r="A27" s="129"/>
      <c r="B27" s="129"/>
      <c r="C27" s="131"/>
      <c r="D27" s="81">
        <v>0.13333333333333333</v>
      </c>
      <c r="E27" s="81">
        <v>0.1373101851851852</v>
      </c>
      <c r="F27" s="81">
        <f t="shared" si="0"/>
        <v>0.00397685185185187</v>
      </c>
      <c r="G27" s="80">
        <v>0</v>
      </c>
      <c r="H27" s="80">
        <v>50</v>
      </c>
      <c r="I27" s="80">
        <v>0</v>
      </c>
      <c r="J27" s="80">
        <v>5</v>
      </c>
      <c r="K27" s="80">
        <v>50</v>
      </c>
      <c r="L27" s="80">
        <v>5</v>
      </c>
      <c r="M27" s="80">
        <v>0</v>
      </c>
      <c r="N27" s="80">
        <v>0</v>
      </c>
      <c r="O27" s="80">
        <v>50</v>
      </c>
      <c r="P27" s="80">
        <v>50</v>
      </c>
      <c r="Q27" s="80">
        <v>5</v>
      </c>
      <c r="R27" s="80">
        <v>0</v>
      </c>
      <c r="S27" s="80">
        <v>0</v>
      </c>
      <c r="T27" s="80">
        <v>0</v>
      </c>
      <c r="U27" s="82">
        <v>0.002488425925925926</v>
      </c>
      <c r="V27" s="82">
        <f t="shared" si="1"/>
        <v>0.006465277777777796</v>
      </c>
      <c r="W27" s="133"/>
      <c r="X27" s="135"/>
      <c r="Y27" s="135"/>
    </row>
    <row r="28" spans="1:25" s="79" customFormat="1" ht="27.75" customHeight="1">
      <c r="A28" s="128">
        <v>28</v>
      </c>
      <c r="B28" s="128" t="s">
        <v>30</v>
      </c>
      <c r="C28" s="130" t="s">
        <v>76</v>
      </c>
      <c r="D28" s="81">
        <v>0.08541666666666665</v>
      </c>
      <c r="E28" s="81">
        <v>0.08978668981481482</v>
      </c>
      <c r="F28" s="81">
        <f t="shared" si="0"/>
        <v>0.004370023148148161</v>
      </c>
      <c r="G28" s="80">
        <v>50</v>
      </c>
      <c r="H28" s="80">
        <v>0</v>
      </c>
      <c r="I28" s="80">
        <v>0</v>
      </c>
      <c r="J28" s="80">
        <v>0</v>
      </c>
      <c r="K28" s="80">
        <v>0</v>
      </c>
      <c r="L28" s="80">
        <v>5</v>
      </c>
      <c r="M28" s="80">
        <v>0</v>
      </c>
      <c r="N28" s="80">
        <v>0</v>
      </c>
      <c r="O28" s="80">
        <v>0</v>
      </c>
      <c r="P28" s="80">
        <v>0</v>
      </c>
      <c r="Q28" s="80">
        <v>50</v>
      </c>
      <c r="R28" s="80">
        <v>0</v>
      </c>
      <c r="S28" s="80">
        <v>0</v>
      </c>
      <c r="T28" s="80">
        <v>0</v>
      </c>
      <c r="U28" s="82">
        <v>0.0012152777777777778</v>
      </c>
      <c r="V28" s="82">
        <f t="shared" si="1"/>
        <v>0.005585300925925939</v>
      </c>
      <c r="W28" s="132">
        <f>V29</f>
        <v>0.00509375</v>
      </c>
      <c r="X28" s="134">
        <v>7</v>
      </c>
      <c r="Y28" s="134">
        <v>210</v>
      </c>
    </row>
    <row r="29" spans="1:25" s="79" customFormat="1" ht="27.75" customHeight="1">
      <c r="A29" s="129"/>
      <c r="B29" s="129"/>
      <c r="C29" s="131"/>
      <c r="D29" s="81">
        <v>0.26805555555555555</v>
      </c>
      <c r="E29" s="81">
        <v>0.14733958333333333</v>
      </c>
      <c r="F29" s="81">
        <v>0.004283564814814815</v>
      </c>
      <c r="G29" s="80">
        <v>5</v>
      </c>
      <c r="H29" s="80">
        <v>0</v>
      </c>
      <c r="I29" s="80">
        <v>0</v>
      </c>
      <c r="J29" s="80">
        <v>0</v>
      </c>
      <c r="K29" s="80">
        <v>0</v>
      </c>
      <c r="L29" s="80">
        <v>50</v>
      </c>
      <c r="M29" s="80">
        <v>0</v>
      </c>
      <c r="N29" s="80">
        <v>0</v>
      </c>
      <c r="O29" s="80">
        <v>0</v>
      </c>
      <c r="P29" s="80">
        <v>5</v>
      </c>
      <c r="Q29" s="80">
        <v>5</v>
      </c>
      <c r="R29" s="80">
        <v>0</v>
      </c>
      <c r="S29" s="80">
        <v>0</v>
      </c>
      <c r="T29" s="80">
        <v>5</v>
      </c>
      <c r="U29" s="82">
        <v>0.0008101851851851852</v>
      </c>
      <c r="V29" s="82">
        <f t="shared" si="1"/>
        <v>0.00509375</v>
      </c>
      <c r="W29" s="133"/>
      <c r="X29" s="135"/>
      <c r="Y29" s="135"/>
    </row>
    <row r="30" spans="1:25" s="79" customFormat="1" ht="27.75" customHeight="1">
      <c r="A30" s="128">
        <v>32</v>
      </c>
      <c r="B30" s="128" t="s">
        <v>28</v>
      </c>
      <c r="C30" s="139" t="s">
        <v>77</v>
      </c>
      <c r="D30" s="81">
        <v>0.06597222222222222</v>
      </c>
      <c r="E30" s="81">
        <v>0.07087824074074074</v>
      </c>
      <c r="F30" s="81">
        <f aca="true" t="shared" si="2" ref="F30:F38">E30-D30</f>
        <v>0.004906018518518518</v>
      </c>
      <c r="G30" s="80">
        <v>0</v>
      </c>
      <c r="H30" s="80">
        <v>0</v>
      </c>
      <c r="I30" s="80">
        <v>0</v>
      </c>
      <c r="J30" s="80">
        <v>0</v>
      </c>
      <c r="K30" s="80">
        <v>5</v>
      </c>
      <c r="L30" s="80">
        <v>0</v>
      </c>
      <c r="M30" s="80">
        <v>0</v>
      </c>
      <c r="N30" s="80">
        <v>0</v>
      </c>
      <c r="O30" s="80">
        <v>5</v>
      </c>
      <c r="P30" s="80">
        <v>50</v>
      </c>
      <c r="Q30" s="80">
        <v>0</v>
      </c>
      <c r="R30" s="80">
        <v>0</v>
      </c>
      <c r="S30" s="80">
        <v>0</v>
      </c>
      <c r="T30" s="80">
        <v>0</v>
      </c>
      <c r="U30" s="82">
        <v>0.0006944444444444445</v>
      </c>
      <c r="V30" s="82">
        <f t="shared" si="1"/>
        <v>0.0056004629629629625</v>
      </c>
      <c r="W30" s="132">
        <f>V30</f>
        <v>0.0056004629629629625</v>
      </c>
      <c r="X30" s="134">
        <v>8</v>
      </c>
      <c r="Y30" s="134">
        <v>195</v>
      </c>
    </row>
    <row r="31" spans="1:25" s="79" customFormat="1" ht="27.75" customHeight="1">
      <c r="A31" s="129"/>
      <c r="B31" s="129"/>
      <c r="C31" s="140"/>
      <c r="D31" s="81">
        <v>0.12361111111111112</v>
      </c>
      <c r="E31" s="81">
        <v>0.12832083333333333</v>
      </c>
      <c r="F31" s="81">
        <f t="shared" si="2"/>
        <v>0.004709722222222212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5</v>
      </c>
      <c r="M31" s="80">
        <v>50</v>
      </c>
      <c r="N31" s="80">
        <v>0</v>
      </c>
      <c r="O31" s="80">
        <v>50</v>
      </c>
      <c r="P31" s="80">
        <v>50</v>
      </c>
      <c r="Q31" s="80">
        <v>0</v>
      </c>
      <c r="R31" s="80">
        <v>0</v>
      </c>
      <c r="S31" s="80">
        <v>0</v>
      </c>
      <c r="T31" s="80">
        <v>0</v>
      </c>
      <c r="U31" s="82">
        <v>0.0017939814814814815</v>
      </c>
      <c r="V31" s="82">
        <f t="shared" si="1"/>
        <v>0.006503703703703694</v>
      </c>
      <c r="W31" s="133"/>
      <c r="X31" s="135"/>
      <c r="Y31" s="135"/>
    </row>
    <row r="32" spans="1:25" s="79" customFormat="1" ht="27.75" customHeight="1">
      <c r="A32" s="128">
        <v>22</v>
      </c>
      <c r="B32" s="128" t="s">
        <v>41</v>
      </c>
      <c r="C32" s="130" t="s">
        <v>42</v>
      </c>
      <c r="D32" s="81">
        <v>0.061111111111111116</v>
      </c>
      <c r="E32" s="81">
        <v>0.06596770833333333</v>
      </c>
      <c r="F32" s="81">
        <f t="shared" si="2"/>
        <v>0.004856597222222217</v>
      </c>
      <c r="G32" s="80">
        <v>5</v>
      </c>
      <c r="H32" s="80">
        <v>0</v>
      </c>
      <c r="I32" s="80">
        <v>0</v>
      </c>
      <c r="J32" s="80">
        <v>0</v>
      </c>
      <c r="K32" s="80">
        <v>0</v>
      </c>
      <c r="L32" s="80">
        <v>50</v>
      </c>
      <c r="M32" s="80">
        <v>0</v>
      </c>
      <c r="N32" s="80">
        <v>0</v>
      </c>
      <c r="O32" s="80">
        <v>50</v>
      </c>
      <c r="P32" s="80">
        <v>5</v>
      </c>
      <c r="Q32" s="80">
        <v>5</v>
      </c>
      <c r="R32" s="80">
        <v>0</v>
      </c>
      <c r="S32" s="80">
        <v>0</v>
      </c>
      <c r="T32" s="80">
        <v>0</v>
      </c>
      <c r="U32" s="82">
        <v>0.0013310185185185185</v>
      </c>
      <c r="V32" s="82">
        <f t="shared" si="1"/>
        <v>0.006187615740740736</v>
      </c>
      <c r="W32" s="132">
        <f>V33</f>
        <v>0.005887037037037021</v>
      </c>
      <c r="X32" s="134">
        <v>9</v>
      </c>
      <c r="Y32" s="134">
        <v>180</v>
      </c>
    </row>
    <row r="33" spans="1:25" s="79" customFormat="1" ht="27.75" customHeight="1">
      <c r="A33" s="129"/>
      <c r="B33" s="129"/>
      <c r="C33" s="131"/>
      <c r="D33" s="81">
        <v>0.11875000000000001</v>
      </c>
      <c r="E33" s="81">
        <v>0.12278518518518518</v>
      </c>
      <c r="F33" s="81">
        <f t="shared" si="2"/>
        <v>0.0040351851851851694</v>
      </c>
      <c r="G33" s="80">
        <v>50</v>
      </c>
      <c r="H33" s="80">
        <v>0</v>
      </c>
      <c r="I33" s="80">
        <v>0</v>
      </c>
      <c r="J33" s="80">
        <v>0</v>
      </c>
      <c r="K33" s="80">
        <v>0</v>
      </c>
      <c r="L33" s="80">
        <v>50</v>
      </c>
      <c r="M33" s="80">
        <v>0</v>
      </c>
      <c r="N33" s="80">
        <v>0</v>
      </c>
      <c r="O33" s="80">
        <v>50</v>
      </c>
      <c r="P33" s="80">
        <v>5</v>
      </c>
      <c r="Q33" s="80">
        <v>5</v>
      </c>
      <c r="R33" s="80">
        <v>0</v>
      </c>
      <c r="S33" s="80">
        <v>0</v>
      </c>
      <c r="T33" s="80">
        <v>0</v>
      </c>
      <c r="U33" s="82">
        <v>0.0018518518518518517</v>
      </c>
      <c r="V33" s="82">
        <f t="shared" si="1"/>
        <v>0.005887037037037021</v>
      </c>
      <c r="W33" s="133"/>
      <c r="X33" s="135"/>
      <c r="Y33" s="135"/>
    </row>
    <row r="34" spans="1:25" s="79" customFormat="1" ht="27.75" customHeight="1">
      <c r="A34" s="128">
        <v>29</v>
      </c>
      <c r="B34" s="128" t="s">
        <v>32</v>
      </c>
      <c r="C34" s="130" t="s">
        <v>33</v>
      </c>
      <c r="D34" s="81">
        <v>0.04097222222222222</v>
      </c>
      <c r="E34" s="81">
        <v>0.04590532407407408</v>
      </c>
      <c r="F34" s="81">
        <f t="shared" si="2"/>
        <v>0.004933101851851855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5</v>
      </c>
      <c r="M34" s="80">
        <v>0</v>
      </c>
      <c r="N34" s="80">
        <v>0</v>
      </c>
      <c r="O34" s="80">
        <v>5</v>
      </c>
      <c r="P34" s="80">
        <v>50</v>
      </c>
      <c r="Q34" s="80">
        <v>5</v>
      </c>
      <c r="R34" s="80">
        <v>0</v>
      </c>
      <c r="S34" s="80">
        <v>0</v>
      </c>
      <c r="T34" s="80">
        <v>50</v>
      </c>
      <c r="U34" s="82">
        <v>0.0013310185185185185</v>
      </c>
      <c r="V34" s="82">
        <f t="shared" si="1"/>
        <v>0.006264120370370374</v>
      </c>
      <c r="W34" s="132">
        <f>V34</f>
        <v>0.006264120370370374</v>
      </c>
      <c r="X34" s="134">
        <v>10</v>
      </c>
      <c r="Y34" s="134">
        <v>165</v>
      </c>
    </row>
    <row r="35" spans="1:25" s="79" customFormat="1" ht="27.75" customHeight="1">
      <c r="A35" s="129"/>
      <c r="B35" s="129"/>
      <c r="C35" s="131"/>
      <c r="D35" s="81">
        <v>0.09999999999999999</v>
      </c>
      <c r="E35" s="81">
        <v>0.10497766203703703</v>
      </c>
      <c r="F35" s="81">
        <f t="shared" si="2"/>
        <v>0.004977662037037034</v>
      </c>
      <c r="G35" s="80">
        <v>50</v>
      </c>
      <c r="H35" s="80">
        <v>0</v>
      </c>
      <c r="I35" s="80">
        <v>0</v>
      </c>
      <c r="J35" s="80">
        <v>0</v>
      </c>
      <c r="K35" s="80">
        <v>0</v>
      </c>
      <c r="L35" s="80">
        <v>50</v>
      </c>
      <c r="M35" s="80">
        <v>0</v>
      </c>
      <c r="N35" s="80">
        <v>0</v>
      </c>
      <c r="O35" s="80">
        <v>50</v>
      </c>
      <c r="P35" s="80">
        <v>5</v>
      </c>
      <c r="Q35" s="80">
        <v>5</v>
      </c>
      <c r="R35" s="80">
        <v>0</v>
      </c>
      <c r="S35" s="80">
        <v>0</v>
      </c>
      <c r="T35" s="80">
        <v>50</v>
      </c>
      <c r="U35" s="82">
        <v>0.0024305555555555556</v>
      </c>
      <c r="V35" s="82">
        <f t="shared" si="1"/>
        <v>0.0074082175925925895</v>
      </c>
      <c r="W35" s="133"/>
      <c r="X35" s="135"/>
      <c r="Y35" s="135"/>
    </row>
    <row r="36" spans="1:25" s="79" customFormat="1" ht="27.75" customHeight="1">
      <c r="A36" s="128">
        <v>31</v>
      </c>
      <c r="B36" s="128" t="s">
        <v>24</v>
      </c>
      <c r="C36" s="130" t="s">
        <v>78</v>
      </c>
      <c r="D36" s="81">
        <v>0.036111111111111115</v>
      </c>
      <c r="E36" s="81">
        <v>0.040640277777777775</v>
      </c>
      <c r="F36" s="81">
        <f t="shared" si="2"/>
        <v>0.0045291666666666605</v>
      </c>
      <c r="G36" s="80">
        <v>50</v>
      </c>
      <c r="H36" s="80">
        <v>0</v>
      </c>
      <c r="I36" s="80">
        <v>50</v>
      </c>
      <c r="J36" s="80">
        <v>0</v>
      </c>
      <c r="K36" s="80">
        <v>0</v>
      </c>
      <c r="L36" s="80">
        <v>0</v>
      </c>
      <c r="M36" s="80">
        <v>0</v>
      </c>
      <c r="N36" s="80">
        <v>50</v>
      </c>
      <c r="O36" s="80">
        <v>50</v>
      </c>
      <c r="P36" s="80">
        <v>5</v>
      </c>
      <c r="Q36" s="80">
        <v>5</v>
      </c>
      <c r="R36" s="80">
        <v>0</v>
      </c>
      <c r="S36" s="80">
        <v>0</v>
      </c>
      <c r="T36" s="80">
        <v>5</v>
      </c>
      <c r="U36" s="82">
        <v>0.002488425925925926</v>
      </c>
      <c r="V36" s="82">
        <f t="shared" si="1"/>
        <v>0.0070175925925925866</v>
      </c>
      <c r="W36" s="132">
        <f>V36</f>
        <v>0.0070175925925925866</v>
      </c>
      <c r="X36" s="134">
        <v>11</v>
      </c>
      <c r="Y36" s="134">
        <v>150</v>
      </c>
    </row>
    <row r="37" spans="1:25" s="79" customFormat="1" ht="27.75" customHeight="1">
      <c r="A37" s="129"/>
      <c r="B37" s="129"/>
      <c r="C37" s="131"/>
      <c r="D37" s="81">
        <v>0.09513888888888888</v>
      </c>
      <c r="E37" s="81">
        <v>0.09957546296296298</v>
      </c>
      <c r="F37" s="81">
        <f t="shared" si="2"/>
        <v>0.004436574074074093</v>
      </c>
      <c r="G37" s="80">
        <v>50</v>
      </c>
      <c r="H37" s="80">
        <v>0</v>
      </c>
      <c r="I37" s="80">
        <v>50</v>
      </c>
      <c r="J37" s="80">
        <v>50</v>
      </c>
      <c r="K37" s="80">
        <v>0</v>
      </c>
      <c r="L37" s="80">
        <v>50</v>
      </c>
      <c r="M37" s="80">
        <v>0</v>
      </c>
      <c r="N37" s="80">
        <v>0</v>
      </c>
      <c r="O37" s="80">
        <v>50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2">
        <v>0.002893518518518519</v>
      </c>
      <c r="V37" s="82">
        <f t="shared" si="1"/>
        <v>0.007330092592592612</v>
      </c>
      <c r="W37" s="133"/>
      <c r="X37" s="135"/>
      <c r="Y37" s="135"/>
    </row>
    <row r="38" spans="1:25" s="79" customFormat="1" ht="27.75" customHeight="1">
      <c r="A38" s="128">
        <v>33</v>
      </c>
      <c r="B38" s="128" t="s">
        <v>64</v>
      </c>
      <c r="C38" s="130" t="s">
        <v>79</v>
      </c>
      <c r="D38" s="81">
        <v>0.04652777777777778</v>
      </c>
      <c r="E38" s="81">
        <v>0.05081516203703704</v>
      </c>
      <c r="F38" s="81">
        <f t="shared" si="2"/>
        <v>0.004287384259259258</v>
      </c>
      <c r="G38" s="80">
        <v>0</v>
      </c>
      <c r="H38" s="80">
        <v>0</v>
      </c>
      <c r="I38" s="80">
        <v>50</v>
      </c>
      <c r="J38" s="80">
        <v>0</v>
      </c>
      <c r="K38" s="80">
        <v>0</v>
      </c>
      <c r="L38" s="80">
        <v>50</v>
      </c>
      <c r="M38" s="80">
        <v>0</v>
      </c>
      <c r="N38" s="80">
        <v>0</v>
      </c>
      <c r="O38" s="80">
        <v>50</v>
      </c>
      <c r="P38" s="80">
        <v>0</v>
      </c>
      <c r="Q38" s="80">
        <v>50</v>
      </c>
      <c r="R38" s="80">
        <v>50</v>
      </c>
      <c r="S38" s="80">
        <v>0</v>
      </c>
      <c r="T38" s="80">
        <v>5</v>
      </c>
      <c r="U38" s="82">
        <v>0.002951388888888889</v>
      </c>
      <c r="V38" s="82">
        <f t="shared" si="1"/>
        <v>0.007238773148148147</v>
      </c>
      <c r="W38" s="132">
        <f>V38</f>
        <v>0.007238773148148147</v>
      </c>
      <c r="X38" s="134">
        <v>12</v>
      </c>
      <c r="Y38" s="134">
        <v>135</v>
      </c>
    </row>
    <row r="39" spans="1:25" s="79" customFormat="1" ht="27.75" customHeight="1">
      <c r="A39" s="129"/>
      <c r="B39" s="129"/>
      <c r="C39" s="131"/>
      <c r="D39" s="136" t="s">
        <v>80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8"/>
      <c r="W39" s="133"/>
      <c r="X39" s="135"/>
      <c r="Y39" s="135"/>
    </row>
    <row r="41" spans="2:5" ht="12.75">
      <c r="B41" s="83" t="s">
        <v>56</v>
      </c>
      <c r="C41" s="126" t="s">
        <v>81</v>
      </c>
      <c r="D41" s="126"/>
      <c r="E41" s="126"/>
    </row>
    <row r="43" spans="2:5" ht="12.75">
      <c r="B43" s="83" t="s">
        <v>53</v>
      </c>
      <c r="C43" s="126" t="s">
        <v>82</v>
      </c>
      <c r="D43" s="127"/>
      <c r="E43" s="127"/>
    </row>
    <row r="45" spans="2:5" ht="12.75">
      <c r="B45" s="83" t="s">
        <v>83</v>
      </c>
      <c r="C45" s="126" t="s">
        <v>84</v>
      </c>
      <c r="D45" s="127"/>
      <c r="E45" s="127"/>
    </row>
  </sheetData>
  <sheetProtection/>
  <mergeCells count="98">
    <mergeCell ref="A7:Y7"/>
    <mergeCell ref="A1:Y1"/>
    <mergeCell ref="A2:Y2"/>
    <mergeCell ref="A3:Y3"/>
    <mergeCell ref="A4:Y4"/>
    <mergeCell ref="A5:Y5"/>
    <mergeCell ref="Y14:Y15"/>
    <mergeCell ref="A8:Y8"/>
    <mergeCell ref="A9:Y9"/>
    <mergeCell ref="A10:Y10"/>
    <mergeCell ref="A11:Y11"/>
    <mergeCell ref="A14:A15"/>
    <mergeCell ref="B14:B15"/>
    <mergeCell ref="C14:C15"/>
    <mergeCell ref="D14:D15"/>
    <mergeCell ref="E14:E15"/>
    <mergeCell ref="F14:F15"/>
    <mergeCell ref="G14:T14"/>
    <mergeCell ref="U14:U15"/>
    <mergeCell ref="V14:V15"/>
    <mergeCell ref="W14:W15"/>
    <mergeCell ref="X14:X15"/>
    <mergeCell ref="Y18:Y19"/>
    <mergeCell ref="A16:A17"/>
    <mergeCell ref="B16:B17"/>
    <mergeCell ref="C16:C17"/>
    <mergeCell ref="W16:W17"/>
    <mergeCell ref="X16:X17"/>
    <mergeCell ref="Y16:Y17"/>
    <mergeCell ref="A18:A19"/>
    <mergeCell ref="B18:B19"/>
    <mergeCell ref="C18:C19"/>
    <mergeCell ref="W18:W19"/>
    <mergeCell ref="X18:X19"/>
    <mergeCell ref="Y22:Y23"/>
    <mergeCell ref="A20:A21"/>
    <mergeCell ref="B20:B21"/>
    <mergeCell ref="C20:C21"/>
    <mergeCell ref="W20:W21"/>
    <mergeCell ref="X20:X21"/>
    <mergeCell ref="Y20:Y21"/>
    <mergeCell ref="A22:A23"/>
    <mergeCell ref="B22:B23"/>
    <mergeCell ref="C22:C23"/>
    <mergeCell ref="W22:W23"/>
    <mergeCell ref="X22:X23"/>
    <mergeCell ref="Y26:Y27"/>
    <mergeCell ref="A24:A25"/>
    <mergeCell ref="B24:B25"/>
    <mergeCell ref="C24:C25"/>
    <mergeCell ref="W24:W25"/>
    <mergeCell ref="X24:X25"/>
    <mergeCell ref="Y24:Y25"/>
    <mergeCell ref="A26:A27"/>
    <mergeCell ref="B26:B27"/>
    <mergeCell ref="C26:C27"/>
    <mergeCell ref="W26:W27"/>
    <mergeCell ref="X26:X27"/>
    <mergeCell ref="Y30:Y31"/>
    <mergeCell ref="A28:A29"/>
    <mergeCell ref="B28:B29"/>
    <mergeCell ref="C28:C29"/>
    <mergeCell ref="W28:W29"/>
    <mergeCell ref="X28:X29"/>
    <mergeCell ref="Y28:Y29"/>
    <mergeCell ref="A30:A31"/>
    <mergeCell ref="B30:B31"/>
    <mergeCell ref="C30:C31"/>
    <mergeCell ref="W30:W31"/>
    <mergeCell ref="X30:X31"/>
    <mergeCell ref="Y34:Y35"/>
    <mergeCell ref="A32:A33"/>
    <mergeCell ref="B32:B33"/>
    <mergeCell ref="C32:C33"/>
    <mergeCell ref="W32:W33"/>
    <mergeCell ref="X32:X33"/>
    <mergeCell ref="Y32:Y33"/>
    <mergeCell ref="A34:A35"/>
    <mergeCell ref="B34:B35"/>
    <mergeCell ref="C34:C35"/>
    <mergeCell ref="W34:W35"/>
    <mergeCell ref="X34:X35"/>
    <mergeCell ref="W38:W39"/>
    <mergeCell ref="X38:X39"/>
    <mergeCell ref="Y38:Y39"/>
    <mergeCell ref="D39:V39"/>
    <mergeCell ref="A36:A37"/>
    <mergeCell ref="B36:B37"/>
    <mergeCell ref="C36:C37"/>
    <mergeCell ref="W36:W37"/>
    <mergeCell ref="X36:X37"/>
    <mergeCell ref="Y36:Y37"/>
    <mergeCell ref="C41:E41"/>
    <mergeCell ref="C43:E43"/>
    <mergeCell ref="C45:E45"/>
    <mergeCell ref="A38:A39"/>
    <mergeCell ref="B38:B39"/>
    <mergeCell ref="C38:C39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8" r:id="rId1"/>
  <ignoredErrors>
    <ignoredError sqref="W28:W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1"/>
  <sheetViews>
    <sheetView tabSelected="1" zoomScale="80" zoomScaleNormal="80" zoomScalePageLayoutView="0" workbookViewId="0" topLeftCell="A22">
      <selection activeCell="D18" sqref="D18"/>
    </sheetView>
  </sheetViews>
  <sheetFormatPr defaultColWidth="9.140625" defaultRowHeight="15"/>
  <cols>
    <col min="1" max="1" width="10.57421875" style="0" customWidth="1"/>
    <col min="2" max="2" width="24.57421875" style="0" customWidth="1"/>
    <col min="3" max="3" width="47.00390625" style="107" customWidth="1"/>
    <col min="4" max="4" width="15.140625" style="0" customWidth="1"/>
    <col min="5" max="5" width="16.7109375" style="0" customWidth="1"/>
    <col min="6" max="6" width="11.28125" style="0" customWidth="1"/>
  </cols>
  <sheetData>
    <row r="1" spans="1:246" ht="18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93"/>
      <c r="J1" s="93"/>
      <c r="K1" s="93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8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92"/>
      <c r="J2" s="92"/>
      <c r="K2" s="93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8" customHeight="1">
      <c r="A3" s="149" t="s">
        <v>2</v>
      </c>
      <c r="B3" s="149"/>
      <c r="C3" s="149"/>
      <c r="D3" s="149"/>
      <c r="E3" s="149"/>
      <c r="F3" s="149"/>
      <c r="G3" s="149"/>
      <c r="H3" s="149"/>
      <c r="I3" s="93"/>
      <c r="J3" s="93"/>
      <c r="K3" s="93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8" customHeight="1">
      <c r="A4" s="149" t="s">
        <v>3</v>
      </c>
      <c r="B4" s="149"/>
      <c r="C4" s="149"/>
      <c r="D4" s="149"/>
      <c r="E4" s="149"/>
      <c r="F4" s="149"/>
      <c r="G4" s="149"/>
      <c r="H4" s="149"/>
      <c r="I4" s="93"/>
      <c r="J4" s="93"/>
      <c r="K4" s="93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34.5" customHeight="1">
      <c r="A5" s="149" t="s">
        <v>85</v>
      </c>
      <c r="B5" s="149"/>
      <c r="C5" s="149"/>
      <c r="D5" s="149"/>
      <c r="E5" s="149"/>
      <c r="F5" s="149"/>
      <c r="G5" s="149"/>
      <c r="H5" s="149"/>
      <c r="I5" s="93"/>
      <c r="J5" s="93"/>
      <c r="K5" s="93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7.5" customHeight="1">
      <c r="A6" s="91"/>
      <c r="B6" s="4"/>
      <c r="C6" s="105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8.75">
      <c r="A7" s="151" t="s">
        <v>5</v>
      </c>
      <c r="B7" s="151"/>
      <c r="C7" s="151"/>
      <c r="D7" s="151"/>
      <c r="E7" s="151"/>
      <c r="F7" s="151"/>
      <c r="G7" s="151"/>
      <c r="H7" s="151"/>
      <c r="I7" s="94"/>
      <c r="J7" s="94"/>
      <c r="K7" s="94"/>
      <c r="L7" s="7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">
      <c r="A8" s="119" t="s">
        <v>6</v>
      </c>
      <c r="B8" s="119"/>
      <c r="C8" s="119"/>
      <c r="D8" s="119"/>
      <c r="E8" s="119"/>
      <c r="F8" s="119"/>
      <c r="G8" s="119"/>
      <c r="H8" s="119"/>
      <c r="I8" s="8"/>
      <c r="J8" s="8"/>
      <c r="K8" s="9"/>
      <c r="L8" s="9"/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">
      <c r="A9" s="119" t="s">
        <v>7</v>
      </c>
      <c r="B9" s="119"/>
      <c r="C9" s="119"/>
      <c r="D9" s="119"/>
      <c r="E9" s="119"/>
      <c r="F9" s="119"/>
      <c r="G9" s="119"/>
      <c r="H9" s="119"/>
      <c r="I9" s="9"/>
      <c r="J9" s="9"/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4" ht="51" customHeight="1">
      <c r="A10" s="150" t="s">
        <v>99</v>
      </c>
      <c r="B10" s="150"/>
      <c r="C10" s="150"/>
      <c r="D10" s="150"/>
      <c r="E10" s="150"/>
      <c r="F10" s="150"/>
      <c r="G10" s="150"/>
      <c r="H10" s="150"/>
      <c r="I10" s="94"/>
      <c r="J10" s="94"/>
      <c r="K10" s="9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</row>
    <row r="11" spans="1:244" ht="29.25" customHeight="1">
      <c r="A11" s="88"/>
      <c r="B11" s="88"/>
      <c r="C11" s="106"/>
      <c r="D11" s="88"/>
      <c r="E11" s="88"/>
      <c r="F11" s="88"/>
      <c r="G11" s="7"/>
      <c r="H11" s="7"/>
      <c r="I11" s="7"/>
      <c r="J11" s="7"/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1" ht="20.25">
      <c r="A12" s="10" t="s">
        <v>86</v>
      </c>
      <c r="B12" s="87"/>
      <c r="E12" s="152" t="s">
        <v>10</v>
      </c>
      <c r="F12" s="152"/>
      <c r="G12" s="152"/>
      <c r="H12" s="15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8" ht="47.25" customHeight="1">
      <c r="A13" s="100" t="s">
        <v>13</v>
      </c>
      <c r="B13" s="101" t="s">
        <v>14</v>
      </c>
      <c r="C13" s="108" t="s">
        <v>15</v>
      </c>
      <c r="D13" s="102" t="s">
        <v>16</v>
      </c>
      <c r="E13" s="89" t="s">
        <v>17</v>
      </c>
      <c r="F13" s="95" t="s">
        <v>18</v>
      </c>
      <c r="G13" s="95" t="s">
        <v>20</v>
      </c>
      <c r="H13" s="95" t="s">
        <v>62</v>
      </c>
    </row>
    <row r="14" spans="1:8" ht="84" customHeight="1">
      <c r="A14" s="96">
        <v>21</v>
      </c>
      <c r="B14" s="97" t="s">
        <v>43</v>
      </c>
      <c r="C14" s="103" t="s">
        <v>87</v>
      </c>
      <c r="D14" s="99">
        <v>0.05625</v>
      </c>
      <c r="E14" s="99">
        <v>0.07433275462962963</v>
      </c>
      <c r="F14" s="99">
        <f aca="true" t="shared" si="0" ref="F14:F25">E14-D14</f>
        <v>0.018082754629629626</v>
      </c>
      <c r="G14" s="104">
        <v>1</v>
      </c>
      <c r="H14" s="104">
        <v>400</v>
      </c>
    </row>
    <row r="15" spans="1:8" ht="84" customHeight="1">
      <c r="A15" s="96">
        <v>30</v>
      </c>
      <c r="B15" s="97" t="s">
        <v>39</v>
      </c>
      <c r="C15" s="103" t="s">
        <v>40</v>
      </c>
      <c r="D15" s="99">
        <v>0.05625</v>
      </c>
      <c r="E15" s="99">
        <v>0.07667291666666666</v>
      </c>
      <c r="F15" s="99">
        <f t="shared" si="0"/>
        <v>0.02042291666666666</v>
      </c>
      <c r="G15" s="104">
        <v>2</v>
      </c>
      <c r="H15" s="104">
        <v>380</v>
      </c>
    </row>
    <row r="16" spans="1:8" ht="60">
      <c r="A16" s="96">
        <v>36</v>
      </c>
      <c r="B16" s="97" t="s">
        <v>34</v>
      </c>
      <c r="C16" s="103" t="s">
        <v>35</v>
      </c>
      <c r="D16" s="99">
        <v>0.05625</v>
      </c>
      <c r="E16" s="99">
        <v>0.07697175925925927</v>
      </c>
      <c r="F16" s="99">
        <f t="shared" si="0"/>
        <v>0.020721759259259266</v>
      </c>
      <c r="G16" s="104">
        <v>3</v>
      </c>
      <c r="H16" s="104">
        <v>360</v>
      </c>
    </row>
    <row r="17" spans="1:8" ht="45">
      <c r="A17" s="96">
        <v>33</v>
      </c>
      <c r="B17" s="97" t="s">
        <v>64</v>
      </c>
      <c r="C17" s="103" t="s">
        <v>79</v>
      </c>
      <c r="D17" s="99">
        <v>0.122222222222222</v>
      </c>
      <c r="E17" s="99">
        <v>0.14335196759259258</v>
      </c>
      <c r="F17" s="99">
        <f t="shared" si="0"/>
        <v>0.021129745370370587</v>
      </c>
      <c r="G17" s="104">
        <v>4</v>
      </c>
      <c r="H17" s="104">
        <v>340</v>
      </c>
    </row>
    <row r="18" spans="1:8" ht="47.25" customHeight="1">
      <c r="A18" s="96">
        <v>22</v>
      </c>
      <c r="B18" s="97" t="s">
        <v>41</v>
      </c>
      <c r="C18" s="103" t="s">
        <v>42</v>
      </c>
      <c r="D18" s="99">
        <v>0.122222222222222</v>
      </c>
      <c r="E18" s="99">
        <v>0.14359594907407408</v>
      </c>
      <c r="F18" s="99">
        <f t="shared" si="0"/>
        <v>0.021373726851852085</v>
      </c>
      <c r="G18" s="104">
        <v>5</v>
      </c>
      <c r="H18" s="104">
        <v>320</v>
      </c>
    </row>
    <row r="19" spans="1:8" ht="45">
      <c r="A19" s="96">
        <v>28</v>
      </c>
      <c r="B19" s="97" t="s">
        <v>30</v>
      </c>
      <c r="C19" s="103" t="s">
        <v>76</v>
      </c>
      <c r="D19" s="99">
        <v>0.05625</v>
      </c>
      <c r="E19" s="99">
        <v>0.07766261574074074</v>
      </c>
      <c r="F19" s="99">
        <f t="shared" si="0"/>
        <v>0.021412615740740736</v>
      </c>
      <c r="G19" s="104">
        <v>6</v>
      </c>
      <c r="H19" s="104">
        <v>300</v>
      </c>
    </row>
    <row r="20" spans="1:8" ht="55.5" customHeight="1">
      <c r="A20" s="96">
        <v>32</v>
      </c>
      <c r="B20" s="97" t="s">
        <v>28</v>
      </c>
      <c r="C20" s="103" t="s">
        <v>100</v>
      </c>
      <c r="D20" s="99">
        <v>0.12222222222222223</v>
      </c>
      <c r="E20" s="99">
        <v>0.1437829861111111</v>
      </c>
      <c r="F20" s="99">
        <f t="shared" si="0"/>
        <v>0.021560763888888862</v>
      </c>
      <c r="G20" s="104">
        <v>7</v>
      </c>
      <c r="H20" s="104">
        <v>280</v>
      </c>
    </row>
    <row r="21" spans="1:8" ht="60">
      <c r="A21" s="96">
        <v>35</v>
      </c>
      <c r="B21" s="97" t="s">
        <v>22</v>
      </c>
      <c r="C21" s="103" t="s">
        <v>74</v>
      </c>
      <c r="D21" s="99">
        <v>0.05625</v>
      </c>
      <c r="E21" s="99">
        <v>0.07790370370370371</v>
      </c>
      <c r="F21" s="99">
        <f t="shared" si="0"/>
        <v>0.02165370370370371</v>
      </c>
      <c r="G21" s="104">
        <v>8</v>
      </c>
      <c r="H21" s="104">
        <v>260</v>
      </c>
    </row>
    <row r="22" spans="1:8" ht="60">
      <c r="A22" s="96">
        <v>24</v>
      </c>
      <c r="B22" s="97" t="s">
        <v>45</v>
      </c>
      <c r="C22" s="103" t="s">
        <v>73</v>
      </c>
      <c r="D22" s="99">
        <v>0.05625</v>
      </c>
      <c r="E22" s="99">
        <v>0.07796342592592592</v>
      </c>
      <c r="F22" s="99">
        <f t="shared" si="0"/>
        <v>0.02171342592592592</v>
      </c>
      <c r="G22" s="104">
        <v>9</v>
      </c>
      <c r="H22" s="104">
        <v>240</v>
      </c>
    </row>
    <row r="23" spans="1:8" ht="45">
      <c r="A23" s="96">
        <v>29</v>
      </c>
      <c r="B23" s="97" t="s">
        <v>32</v>
      </c>
      <c r="C23" s="103" t="s">
        <v>33</v>
      </c>
      <c r="D23" s="99">
        <v>0.122222222222222</v>
      </c>
      <c r="E23" s="99">
        <v>0.1439440972222222</v>
      </c>
      <c r="F23" s="99">
        <f t="shared" si="0"/>
        <v>0.02172187500000021</v>
      </c>
      <c r="G23" s="104">
        <v>10</v>
      </c>
      <c r="H23" s="104">
        <v>220</v>
      </c>
    </row>
    <row r="24" spans="1:8" ht="53.25" customHeight="1">
      <c r="A24" s="96">
        <v>23</v>
      </c>
      <c r="B24" s="97" t="s">
        <v>36</v>
      </c>
      <c r="C24" s="103" t="s">
        <v>37</v>
      </c>
      <c r="D24" s="99">
        <v>0.12222222222222223</v>
      </c>
      <c r="E24" s="99">
        <v>0.14475717592592593</v>
      </c>
      <c r="F24" s="99">
        <f t="shared" si="0"/>
        <v>0.022534953703703703</v>
      </c>
      <c r="G24" s="104">
        <v>11</v>
      </c>
      <c r="H24" s="104">
        <v>200</v>
      </c>
    </row>
    <row r="25" spans="1:8" ht="45">
      <c r="A25" s="96">
        <v>31</v>
      </c>
      <c r="B25" s="97" t="s">
        <v>24</v>
      </c>
      <c r="C25" s="103" t="s">
        <v>78</v>
      </c>
      <c r="D25" s="99">
        <v>0.122222222222222</v>
      </c>
      <c r="E25" s="99">
        <v>0.14611689814814816</v>
      </c>
      <c r="F25" s="99">
        <f t="shared" si="0"/>
        <v>0.02389467592592616</v>
      </c>
      <c r="G25" s="104">
        <v>12</v>
      </c>
      <c r="H25" s="104">
        <v>180</v>
      </c>
    </row>
    <row r="26" spans="1:8" ht="15">
      <c r="A26" s="98"/>
      <c r="B26" s="98"/>
      <c r="C26" s="109"/>
      <c r="D26" s="98"/>
      <c r="E26" s="98"/>
      <c r="F26" s="98"/>
      <c r="G26" s="91"/>
      <c r="H26" s="91"/>
    </row>
    <row r="27" spans="2:5" s="78" customFormat="1" ht="12.75">
      <c r="B27" s="78" t="s">
        <v>56</v>
      </c>
      <c r="C27" s="127" t="s">
        <v>81</v>
      </c>
      <c r="D27" s="127"/>
      <c r="E27" s="127"/>
    </row>
    <row r="28" s="78" customFormat="1" ht="12.75"/>
    <row r="29" spans="2:5" s="78" customFormat="1" ht="12.75">
      <c r="B29" s="78" t="s">
        <v>53</v>
      </c>
      <c r="C29" s="127" t="s">
        <v>82</v>
      </c>
      <c r="D29" s="127"/>
      <c r="E29" s="127"/>
    </row>
    <row r="30" s="78" customFormat="1" ht="12.75"/>
    <row r="31" spans="2:5" s="78" customFormat="1" ht="12.75">
      <c r="B31" s="78" t="s">
        <v>83</v>
      </c>
      <c r="C31" s="127" t="s">
        <v>84</v>
      </c>
      <c r="D31" s="127"/>
      <c r="E31" s="127"/>
    </row>
  </sheetData>
  <sheetProtection/>
  <mergeCells count="13">
    <mergeCell ref="E12:H12"/>
    <mergeCell ref="C27:E27"/>
    <mergeCell ref="C29:E29"/>
    <mergeCell ref="C31:E31"/>
    <mergeCell ref="A9:H9"/>
    <mergeCell ref="A1:H1"/>
    <mergeCell ref="A10:H10"/>
    <mergeCell ref="A8:H8"/>
    <mergeCell ref="A7:H7"/>
    <mergeCell ref="A5:H5"/>
    <mergeCell ref="A4:H4"/>
    <mergeCell ref="A3:H3"/>
    <mergeCell ref="A2:H2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tabSelected="1" zoomScale="90" zoomScaleNormal="90" zoomScalePageLayoutView="0" workbookViewId="0" topLeftCell="A8">
      <selection activeCell="D18" sqref="D18"/>
    </sheetView>
  </sheetViews>
  <sheetFormatPr defaultColWidth="9.140625" defaultRowHeight="15"/>
  <cols>
    <col min="1" max="1" width="10.57421875" style="0" customWidth="1"/>
    <col min="2" max="2" width="27.7109375" style="0" customWidth="1"/>
    <col min="3" max="3" width="61.140625" style="0" customWidth="1"/>
    <col min="4" max="5" width="10.7109375" style="0" customWidth="1"/>
    <col min="6" max="9" width="9.140625" style="0" customWidth="1"/>
  </cols>
  <sheetData>
    <row r="1" spans="1:255" ht="18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40"/>
      <c r="O1" s="40"/>
      <c r="P1" s="40"/>
      <c r="Q1" s="40"/>
      <c r="R1" s="40"/>
      <c r="S1" s="40"/>
      <c r="T1" s="40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40"/>
      <c r="O2" s="40"/>
      <c r="P2" s="40"/>
      <c r="Q2" s="40"/>
      <c r="R2" s="3"/>
      <c r="S2" s="3"/>
      <c r="T2" s="40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8" customHeight="1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40"/>
      <c r="O3" s="40"/>
      <c r="P3" s="40"/>
      <c r="Q3" s="40"/>
      <c r="R3" s="40"/>
      <c r="S3" s="40"/>
      <c r="T3" s="40"/>
      <c r="U3" s="1"/>
      <c r="V3" s="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8" customHeight="1">
      <c r="A4" s="149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40"/>
      <c r="O4" s="40"/>
      <c r="P4" s="40"/>
      <c r="Q4" s="40"/>
      <c r="R4" s="40"/>
      <c r="S4" s="40"/>
      <c r="T4" s="40"/>
      <c r="U4" s="1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7.75" customHeight="1">
      <c r="A5" s="149" t="s">
        <v>85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40"/>
      <c r="O5" s="40"/>
      <c r="P5" s="40"/>
      <c r="Q5" s="40"/>
      <c r="R5" s="40"/>
      <c r="S5" s="40"/>
      <c r="T5" s="40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7.5" customHeight="1">
      <c r="A6" s="4"/>
      <c r="B6" s="4"/>
      <c r="C6" s="4"/>
      <c r="D6" s="5"/>
      <c r="E6" s="4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8.75">
      <c r="A7" s="151" t="s">
        <v>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84"/>
      <c r="O7" s="84"/>
      <c r="P7" s="84"/>
      <c r="Q7" s="84"/>
      <c r="R7" s="84"/>
      <c r="S7" s="84"/>
      <c r="T7" s="84"/>
      <c r="U7" s="7"/>
      <c r="V7" s="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5">
      <c r="A8" s="119" t="s">
        <v>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85"/>
      <c r="O8" s="85"/>
      <c r="P8" s="85"/>
      <c r="Q8" s="85"/>
      <c r="R8" s="86"/>
      <c r="S8" s="86"/>
      <c r="T8" s="85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">
      <c r="A9" s="119" t="s">
        <v>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85"/>
      <c r="O9" s="85"/>
      <c r="P9" s="85"/>
      <c r="Q9" s="85"/>
      <c r="R9" s="85"/>
      <c r="S9" s="85"/>
      <c r="T9" s="85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3" ht="18.75">
      <c r="A10" s="151" t="s">
        <v>90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7"/>
      <c r="O10" s="7"/>
      <c r="P10" s="7"/>
      <c r="Q10" s="7"/>
      <c r="R10" s="7"/>
      <c r="S10" s="7"/>
      <c r="T10" s="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">
      <c r="A11" s="160" t="s">
        <v>67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>
      <c r="A12" s="2"/>
      <c r="B12" s="4"/>
      <c r="C12" s="4"/>
      <c r="D12" s="5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">
      <c r="A13" s="10" t="s">
        <v>91</v>
      </c>
      <c r="B13" s="4"/>
      <c r="C13" s="4"/>
      <c r="D13" s="5"/>
      <c r="E13" s="4"/>
      <c r="F13" s="4"/>
      <c r="G13" s="12"/>
      <c r="H13" s="4"/>
      <c r="I13" s="159" t="s">
        <v>101</v>
      </c>
      <c r="J13" s="159"/>
      <c r="K13" s="159"/>
      <c r="L13" s="159"/>
      <c r="M13" s="15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13" ht="47.25" customHeight="1">
      <c r="A14" s="157" t="s">
        <v>13</v>
      </c>
      <c r="B14" s="157" t="s">
        <v>14</v>
      </c>
      <c r="C14" s="157" t="s">
        <v>15</v>
      </c>
      <c r="D14" s="153" t="s">
        <v>58</v>
      </c>
      <c r="E14" s="154"/>
      <c r="F14" s="153" t="s">
        <v>92</v>
      </c>
      <c r="G14" s="154"/>
      <c r="H14" s="153" t="s">
        <v>93</v>
      </c>
      <c r="I14" s="154"/>
      <c r="J14" s="153" t="s">
        <v>94</v>
      </c>
      <c r="K14" s="154"/>
      <c r="L14" s="155" t="s">
        <v>95</v>
      </c>
      <c r="M14" s="156"/>
    </row>
    <row r="15" spans="1:13" ht="15">
      <c r="A15" s="158"/>
      <c r="B15" s="158"/>
      <c r="C15" s="158"/>
      <c r="D15" s="89" t="s">
        <v>97</v>
      </c>
      <c r="E15" s="89" t="s">
        <v>96</v>
      </c>
      <c r="F15" s="89" t="s">
        <v>97</v>
      </c>
      <c r="G15" s="89" t="s">
        <v>96</v>
      </c>
      <c r="H15" s="89" t="s">
        <v>97</v>
      </c>
      <c r="I15" s="89" t="s">
        <v>96</v>
      </c>
      <c r="J15" s="89" t="s">
        <v>97</v>
      </c>
      <c r="K15" s="89" t="s">
        <v>96</v>
      </c>
      <c r="L15" s="110" t="s">
        <v>104</v>
      </c>
      <c r="M15" s="110" t="s">
        <v>97</v>
      </c>
    </row>
    <row r="16" spans="1:13" ht="42.75">
      <c r="A16" s="112">
        <v>21</v>
      </c>
      <c r="B16" s="112" t="s">
        <v>98</v>
      </c>
      <c r="C16" s="113" t="s">
        <v>103</v>
      </c>
      <c r="D16" s="89">
        <v>1</v>
      </c>
      <c r="E16" s="89">
        <v>100</v>
      </c>
      <c r="F16" s="90">
        <v>1</v>
      </c>
      <c r="G16" s="90">
        <v>200</v>
      </c>
      <c r="H16" s="90">
        <v>1</v>
      </c>
      <c r="I16" s="90">
        <v>300</v>
      </c>
      <c r="J16" s="90">
        <v>1</v>
      </c>
      <c r="K16" s="90">
        <v>400</v>
      </c>
      <c r="L16" s="111">
        <f aca="true" t="shared" si="0" ref="L16:L27">K16+I16+G16+E16</f>
        <v>1000</v>
      </c>
      <c r="M16" s="111">
        <v>1</v>
      </c>
    </row>
    <row r="17" spans="1:13" ht="51.75" customHeight="1">
      <c r="A17" s="112">
        <v>30</v>
      </c>
      <c r="B17" s="112" t="s">
        <v>39</v>
      </c>
      <c r="C17" s="113" t="s">
        <v>40</v>
      </c>
      <c r="D17" s="89">
        <v>2</v>
      </c>
      <c r="E17" s="89">
        <v>95</v>
      </c>
      <c r="F17" s="90">
        <v>3</v>
      </c>
      <c r="G17" s="90">
        <v>180</v>
      </c>
      <c r="H17" s="90">
        <v>2</v>
      </c>
      <c r="I17" s="90">
        <v>285</v>
      </c>
      <c r="J17" s="90">
        <v>2</v>
      </c>
      <c r="K17" s="90">
        <v>380</v>
      </c>
      <c r="L17" s="111">
        <f t="shared" si="0"/>
        <v>940</v>
      </c>
      <c r="M17" s="111">
        <v>2</v>
      </c>
    </row>
    <row r="18" spans="1:13" ht="38.25">
      <c r="A18" s="112">
        <v>36</v>
      </c>
      <c r="B18" s="112" t="s">
        <v>34</v>
      </c>
      <c r="C18" s="113" t="s">
        <v>75</v>
      </c>
      <c r="D18" s="89">
        <v>3</v>
      </c>
      <c r="E18" s="89">
        <v>90</v>
      </c>
      <c r="F18" s="90">
        <v>4</v>
      </c>
      <c r="G18" s="90">
        <v>170</v>
      </c>
      <c r="H18" s="90">
        <v>6</v>
      </c>
      <c r="I18" s="90">
        <v>225</v>
      </c>
      <c r="J18" s="90">
        <v>3</v>
      </c>
      <c r="K18" s="90">
        <v>360</v>
      </c>
      <c r="L18" s="111">
        <f t="shared" si="0"/>
        <v>845</v>
      </c>
      <c r="M18" s="111">
        <v>3</v>
      </c>
    </row>
    <row r="19" spans="1:13" ht="28.5">
      <c r="A19" s="112">
        <v>28</v>
      </c>
      <c r="B19" s="112" t="s">
        <v>30</v>
      </c>
      <c r="C19" s="113" t="s">
        <v>88</v>
      </c>
      <c r="D19" s="89">
        <v>4</v>
      </c>
      <c r="E19" s="89">
        <v>85</v>
      </c>
      <c r="F19" s="90">
        <v>2</v>
      </c>
      <c r="G19" s="90">
        <v>190</v>
      </c>
      <c r="H19" s="90">
        <v>7</v>
      </c>
      <c r="I19" s="90">
        <v>210</v>
      </c>
      <c r="J19" s="90">
        <v>6</v>
      </c>
      <c r="K19" s="90">
        <v>300</v>
      </c>
      <c r="L19" s="111">
        <f t="shared" si="0"/>
        <v>785</v>
      </c>
      <c r="M19" s="111">
        <v>4</v>
      </c>
    </row>
    <row r="20" spans="1:13" ht="28.5">
      <c r="A20" s="112">
        <v>35</v>
      </c>
      <c r="B20" s="112" t="s">
        <v>22</v>
      </c>
      <c r="C20" s="113" t="s">
        <v>74</v>
      </c>
      <c r="D20" s="89">
        <v>6</v>
      </c>
      <c r="E20" s="89">
        <v>75</v>
      </c>
      <c r="F20" s="90">
        <v>6</v>
      </c>
      <c r="G20" s="90">
        <v>150</v>
      </c>
      <c r="H20" s="90">
        <v>5</v>
      </c>
      <c r="I20" s="90">
        <v>240</v>
      </c>
      <c r="J20" s="90">
        <v>8</v>
      </c>
      <c r="K20" s="90">
        <v>260</v>
      </c>
      <c r="L20" s="111">
        <f t="shared" si="0"/>
        <v>725</v>
      </c>
      <c r="M20" s="111">
        <v>5</v>
      </c>
    </row>
    <row r="21" spans="1:13" ht="28.5">
      <c r="A21" s="112">
        <v>24</v>
      </c>
      <c r="B21" s="112" t="s">
        <v>45</v>
      </c>
      <c r="C21" s="113" t="s">
        <v>73</v>
      </c>
      <c r="D21" s="89">
        <v>7</v>
      </c>
      <c r="E21" s="89">
        <v>70</v>
      </c>
      <c r="F21" s="90">
        <v>8</v>
      </c>
      <c r="G21" s="90">
        <v>130</v>
      </c>
      <c r="H21" s="90">
        <v>3</v>
      </c>
      <c r="I21" s="90">
        <v>270</v>
      </c>
      <c r="J21" s="90">
        <v>9</v>
      </c>
      <c r="K21" s="90">
        <v>240</v>
      </c>
      <c r="L21" s="111">
        <f t="shared" si="0"/>
        <v>710</v>
      </c>
      <c r="M21" s="111">
        <v>6</v>
      </c>
    </row>
    <row r="22" spans="1:13" ht="28.5">
      <c r="A22" s="112">
        <v>22</v>
      </c>
      <c r="B22" s="112" t="s">
        <v>41</v>
      </c>
      <c r="C22" s="113" t="s">
        <v>42</v>
      </c>
      <c r="D22" s="89">
        <v>8</v>
      </c>
      <c r="E22" s="89">
        <v>65</v>
      </c>
      <c r="F22" s="90">
        <v>7</v>
      </c>
      <c r="G22" s="90">
        <v>140</v>
      </c>
      <c r="H22" s="90">
        <v>9</v>
      </c>
      <c r="I22" s="90">
        <v>180</v>
      </c>
      <c r="J22" s="90">
        <v>5</v>
      </c>
      <c r="K22" s="90">
        <v>320</v>
      </c>
      <c r="L22" s="111">
        <f t="shared" si="0"/>
        <v>705</v>
      </c>
      <c r="M22" s="111">
        <v>7</v>
      </c>
    </row>
    <row r="23" spans="1:13" ht="28.5">
      <c r="A23" s="112">
        <v>32</v>
      </c>
      <c r="B23" s="112" t="s">
        <v>28</v>
      </c>
      <c r="C23" s="113" t="s">
        <v>89</v>
      </c>
      <c r="D23" s="89">
        <v>11</v>
      </c>
      <c r="E23" s="89">
        <v>50</v>
      </c>
      <c r="F23" s="90">
        <v>5</v>
      </c>
      <c r="G23" s="90">
        <v>160</v>
      </c>
      <c r="H23" s="90">
        <v>8</v>
      </c>
      <c r="I23" s="90">
        <v>195</v>
      </c>
      <c r="J23" s="90">
        <v>7</v>
      </c>
      <c r="K23" s="90">
        <v>280</v>
      </c>
      <c r="L23" s="111">
        <f t="shared" si="0"/>
        <v>685</v>
      </c>
      <c r="M23" s="111">
        <v>8</v>
      </c>
    </row>
    <row r="24" spans="1:13" ht="28.5">
      <c r="A24" s="112">
        <v>33</v>
      </c>
      <c r="B24" s="112" t="s">
        <v>64</v>
      </c>
      <c r="C24" s="113" t="s">
        <v>79</v>
      </c>
      <c r="D24" s="89">
        <v>5</v>
      </c>
      <c r="E24" s="89">
        <v>80</v>
      </c>
      <c r="F24" s="90">
        <v>11</v>
      </c>
      <c r="G24" s="90">
        <v>100</v>
      </c>
      <c r="H24" s="90">
        <v>12</v>
      </c>
      <c r="I24" s="90">
        <v>135</v>
      </c>
      <c r="J24" s="90">
        <v>4</v>
      </c>
      <c r="K24" s="90">
        <v>340</v>
      </c>
      <c r="L24" s="111">
        <f t="shared" si="0"/>
        <v>655</v>
      </c>
      <c r="M24" s="111">
        <v>9</v>
      </c>
    </row>
    <row r="25" spans="1:13" ht="28.5">
      <c r="A25" s="112">
        <v>23</v>
      </c>
      <c r="B25" s="112" t="s">
        <v>36</v>
      </c>
      <c r="C25" s="113" t="s">
        <v>37</v>
      </c>
      <c r="D25" s="89">
        <v>9</v>
      </c>
      <c r="E25" s="89">
        <v>60</v>
      </c>
      <c r="F25" s="90">
        <v>9</v>
      </c>
      <c r="G25" s="90">
        <v>120</v>
      </c>
      <c r="H25" s="90">
        <v>4</v>
      </c>
      <c r="I25" s="90">
        <v>255</v>
      </c>
      <c r="J25" s="90">
        <v>11</v>
      </c>
      <c r="K25" s="90">
        <v>200</v>
      </c>
      <c r="L25" s="111">
        <f t="shared" si="0"/>
        <v>635</v>
      </c>
      <c r="M25" s="111">
        <v>10</v>
      </c>
    </row>
    <row r="26" spans="1:13" ht="28.5">
      <c r="A26" s="112">
        <v>29</v>
      </c>
      <c r="B26" s="112" t="s">
        <v>32</v>
      </c>
      <c r="C26" s="113" t="s">
        <v>33</v>
      </c>
      <c r="D26" s="89">
        <v>10</v>
      </c>
      <c r="E26" s="89">
        <v>55</v>
      </c>
      <c r="F26" s="90">
        <v>10</v>
      </c>
      <c r="G26" s="90">
        <v>110</v>
      </c>
      <c r="H26" s="90">
        <v>10</v>
      </c>
      <c r="I26" s="90">
        <v>165</v>
      </c>
      <c r="J26" s="90">
        <v>10</v>
      </c>
      <c r="K26" s="90">
        <v>220</v>
      </c>
      <c r="L26" s="111">
        <f t="shared" si="0"/>
        <v>550</v>
      </c>
      <c r="M26" s="111">
        <v>11</v>
      </c>
    </row>
    <row r="27" spans="1:13" ht="28.5">
      <c r="A27" s="112">
        <v>31</v>
      </c>
      <c r="B27" s="112" t="s">
        <v>24</v>
      </c>
      <c r="C27" s="113" t="s">
        <v>102</v>
      </c>
      <c r="D27" s="89">
        <v>12</v>
      </c>
      <c r="E27" s="89">
        <v>45</v>
      </c>
      <c r="F27" s="90">
        <v>12</v>
      </c>
      <c r="G27" s="90">
        <v>90</v>
      </c>
      <c r="H27" s="90">
        <v>11</v>
      </c>
      <c r="I27" s="90">
        <v>150</v>
      </c>
      <c r="J27" s="90">
        <v>12</v>
      </c>
      <c r="K27" s="90">
        <v>180</v>
      </c>
      <c r="L27" s="111">
        <f t="shared" si="0"/>
        <v>465</v>
      </c>
      <c r="M27" s="111">
        <v>12</v>
      </c>
    </row>
    <row r="29" spans="2:5" s="78" customFormat="1" ht="12.75">
      <c r="B29" s="83" t="s">
        <v>56</v>
      </c>
      <c r="C29" s="126" t="s">
        <v>81</v>
      </c>
      <c r="D29" s="126"/>
      <c r="E29" s="126"/>
    </row>
    <row r="30" s="78" customFormat="1" ht="12.75"/>
    <row r="31" spans="2:5" s="78" customFormat="1" ht="12.75">
      <c r="B31" s="83" t="s">
        <v>53</v>
      </c>
      <c r="C31" s="126" t="s">
        <v>82</v>
      </c>
      <c r="D31" s="127"/>
      <c r="E31" s="127"/>
    </row>
    <row r="32" s="78" customFormat="1" ht="12.75"/>
    <row r="33" spans="2:5" s="78" customFormat="1" ht="12.75">
      <c r="B33" s="83" t="s">
        <v>83</v>
      </c>
      <c r="C33" s="126" t="s">
        <v>84</v>
      </c>
      <c r="D33" s="127"/>
      <c r="E33" s="127"/>
    </row>
  </sheetData>
  <sheetProtection/>
  <mergeCells count="22">
    <mergeCell ref="A11:M11"/>
    <mergeCell ref="A1:M1"/>
    <mergeCell ref="A7:M7"/>
    <mergeCell ref="A5:M5"/>
    <mergeCell ref="A4:M4"/>
    <mergeCell ref="A8:M8"/>
    <mergeCell ref="C29:E29"/>
    <mergeCell ref="C31:E31"/>
    <mergeCell ref="C33:E33"/>
    <mergeCell ref="A3:M3"/>
    <mergeCell ref="A2:M2"/>
    <mergeCell ref="A10:M10"/>
    <mergeCell ref="D14:E14"/>
    <mergeCell ref="F14:G14"/>
    <mergeCell ref="H14:I14"/>
    <mergeCell ref="J14:K14"/>
    <mergeCell ref="L14:M14"/>
    <mergeCell ref="C14:C15"/>
    <mergeCell ref="B14:B15"/>
    <mergeCell ref="A14:A15"/>
    <mergeCell ref="I13:M13"/>
    <mergeCell ref="A9:M9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2015-07-07T12:56:15Z</dcterms:modified>
  <cp:category/>
  <cp:version/>
  <cp:contentType/>
  <cp:contentStatus/>
</cp:coreProperties>
</file>