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4" activeTab="0"/>
  </bookViews>
  <sheets>
    <sheet name="юноши" sheetId="1" r:id="rId1"/>
    <sheet name="Слалом юниоры" sheetId="2" r:id="rId2"/>
    <sheet name="оБЛАСТЬ ЮД" sheetId="3" r:id="rId3"/>
    <sheet name="Область юю" sheetId="4" r:id="rId4"/>
  </sheets>
  <definedNames/>
  <calcPr fullCalcOnLoad="1"/>
</workbook>
</file>

<file path=xl/sharedStrings.xml><?xml version="1.0" encoding="utf-8"?>
<sst xmlns="http://schemas.openxmlformats.org/spreadsheetml/2006/main" count="303" uniqueCount="131">
  <si>
    <t>Команда</t>
  </si>
  <si>
    <t>Руководитель</t>
  </si>
  <si>
    <t>Шульгина Л.Е.</t>
  </si>
  <si>
    <t>Слалом</t>
  </si>
  <si>
    <t>Протокол результатов</t>
  </si>
  <si>
    <t>Верхнее Суздальское озеро, Санкт-Петербург</t>
  </si>
  <si>
    <t>№</t>
  </si>
  <si>
    <t>Состав команды</t>
  </si>
  <si>
    <t>Старт</t>
  </si>
  <si>
    <t>Финиш</t>
  </si>
  <si>
    <t>Штрафы на воротах</t>
  </si>
  <si>
    <t>Время на дистанции</t>
  </si>
  <si>
    <t>Штрафное время</t>
  </si>
  <si>
    <t>Результат</t>
  </si>
  <si>
    <t>Место</t>
  </si>
  <si>
    <t>Юноши/Девушки</t>
  </si>
  <si>
    <t>Лучший результат</t>
  </si>
  <si>
    <t>Юниоры/Юниорки</t>
  </si>
  <si>
    <t>Минин В.В.</t>
  </si>
  <si>
    <t>Открытое Первенство Ленинградской области по спортивному туризму на водных дистанциях</t>
  </si>
  <si>
    <t>Комитет по физической культуре, спорту и туризму Ленинградской области</t>
  </si>
  <si>
    <t>Федерация спортивного туризма Ленинградской области</t>
  </si>
  <si>
    <t xml:space="preserve">Главный судья </t>
  </si>
  <si>
    <t>Главный секретарь</t>
  </si>
  <si>
    <t>№ п/п</t>
  </si>
  <si>
    <t xml:space="preserve">15 сентября 2012г. </t>
  </si>
  <si>
    <t>Белова Е.П.</t>
  </si>
  <si>
    <t>Селивёрстова Е.С.</t>
  </si>
  <si>
    <t>«Туристский Кубок Здоровья»</t>
  </si>
  <si>
    <t>(дистанция – водная – байдарки-2)</t>
  </si>
  <si>
    <t>ГБОУ "Балтийский берег"</t>
  </si>
  <si>
    <t xml:space="preserve">Cоревнования по водному туризму </t>
  </si>
  <si>
    <t>ДДЮТ - 2
Выборгского района</t>
  </si>
  <si>
    <t>Поташева Т.В.</t>
  </si>
  <si>
    <t>Пантелеев Кирилл
Фыгина Надежда</t>
  </si>
  <si>
    <t>Киль Олег
Иванова Елизавета</t>
  </si>
  <si>
    <t>ПМЦ "Охта"
ПМК " Березка"</t>
  </si>
  <si>
    <t>Дмитриева Е.Р.</t>
  </si>
  <si>
    <t>СДЮСШОР № 2</t>
  </si>
  <si>
    <t>Колоскова Ю.А.</t>
  </si>
  <si>
    <t>Паперно Александр
Дворкина Ксения</t>
  </si>
  <si>
    <t>Баканов Михаил
Казак-Казакевич Александр</t>
  </si>
  <si>
    <t>Мелихова Александра
Четвериков Владимир</t>
  </si>
  <si>
    <t>Догадкина Т.Г.</t>
  </si>
  <si>
    <t>Догадкина Алена
Мянд Анна</t>
  </si>
  <si>
    <t>ДДЮТ Фрунзенского района</t>
  </si>
  <si>
    <t>Травников В.В.</t>
  </si>
  <si>
    <t>Аверина Анастасия
Струков Павел</t>
  </si>
  <si>
    <t>Яковлев Максим
Рьянова Мария</t>
  </si>
  <si>
    <t>Плехов Никита
маркевич Сергей</t>
  </si>
  <si>
    <t>Дудников Егор
Гаврилов Александр</t>
  </si>
  <si>
    <t>ДДЮТ - 1
 Выборгского района</t>
  </si>
  <si>
    <t>Билялова Феруза
Глазунова Кристина</t>
  </si>
  <si>
    <t>Фельдшеров Алексей
Миронова Кристина</t>
  </si>
  <si>
    <t>Белоусов Виталий 
Ширяев Георгий</t>
  </si>
  <si>
    <t>ДДЮТ Выборгского района
Черные Драконы-1</t>
  </si>
  <si>
    <t>Мельников Д.А.</t>
  </si>
  <si>
    <t>Олешкевич Алексей
Виноградов Юрий</t>
  </si>
  <si>
    <t>Мосян Олег
Лимов Александр</t>
  </si>
  <si>
    <t>Новиков Никита
Карякина Дарья</t>
  </si>
  <si>
    <t>Опальчук Влад
Карякина Ольга</t>
  </si>
  <si>
    <t>ДДЮТ Выборгского района
Черные Драконы-2</t>
  </si>
  <si>
    <t>Пушнякова Елена
Романова Екатерина</t>
  </si>
  <si>
    <t>ДДЮТ Выборгского района</t>
  </si>
  <si>
    <t>"Волна"
Ромашкинскон сельское поселение</t>
  </si>
  <si>
    <t>Синчанский Дмитрий
Кашина Ирина</t>
  </si>
  <si>
    <t>Шевченко Илья
Шах Виталий</t>
  </si>
  <si>
    <t>МОУ Лицей № 8 г.Тихвин</t>
  </si>
  <si>
    <t>Волков Иван
Козинцев Дмитрий</t>
  </si>
  <si>
    <t>Смирнов Сергей
Нуралиев Родион</t>
  </si>
  <si>
    <t>Белозеров Александр
Герасимова Наталья</t>
  </si>
  <si>
    <t>Бессонов Кирилл
Поварова Алена</t>
  </si>
  <si>
    <t>Бойцов Александр
Станкевич Артем</t>
  </si>
  <si>
    <t>24*4</t>
  </si>
  <si>
    <t>28*6</t>
  </si>
  <si>
    <t>Догадкина Федор
Климентьев Валентин</t>
  </si>
  <si>
    <t>Климентьева Екатерина
Поддубная Юля</t>
  </si>
  <si>
    <t>сн</t>
  </si>
  <si>
    <t>21*5</t>
  </si>
  <si>
    <t>30*4</t>
  </si>
  <si>
    <t>30*6</t>
  </si>
  <si>
    <t>24*2</t>
  </si>
  <si>
    <t>21*1</t>
  </si>
  <si>
    <t>24*1</t>
  </si>
  <si>
    <t>30*2</t>
  </si>
  <si>
    <t>24*3</t>
  </si>
  <si>
    <t>Иван-Котов Сергей
Рамзевич Артемий</t>
  </si>
  <si>
    <t>21*3</t>
  </si>
  <si>
    <t>17*6</t>
  </si>
  <si>
    <t>34*6</t>
  </si>
  <si>
    <t>33*6</t>
  </si>
  <si>
    <t>31*2</t>
  </si>
  <si>
    <t>17*1</t>
  </si>
  <si>
    <t>31*3</t>
  </si>
  <si>
    <t>Курышев Михаил
Никонов Дмитрий</t>
  </si>
  <si>
    <t>Сумма</t>
  </si>
  <si>
    <t>Кузьмин И.В.</t>
  </si>
  <si>
    <t>ПМЦ "Лигово"
ПМК "Буревестник"
Красносельского района</t>
  </si>
  <si>
    <t>СДЮСШОР
ГБОУ "Балтийский Берег"</t>
  </si>
  <si>
    <t>Ахматова Н.</t>
  </si>
  <si>
    <t>24*5</t>
  </si>
  <si>
    <t>35*2</t>
  </si>
  <si>
    <t>Брюхачев Никита
Чупин Никита</t>
  </si>
  <si>
    <t>ФМЛ № 30</t>
  </si>
  <si>
    <t>Северинов К.М.</t>
  </si>
  <si>
    <t>ГБОУ Гимназия № 116
Приморского района</t>
  </si>
  <si>
    <t>Асосков Е.В.</t>
  </si>
  <si>
    <t>ДДТ Петроградского района</t>
  </si>
  <si>
    <t>Ершов С.А.</t>
  </si>
  <si>
    <t>Пулатов Фаррух
Липатов Святослав</t>
  </si>
  <si>
    <t>Лыгина Маша
Солдайснкова Рита</t>
  </si>
  <si>
    <t>Стесев Глеб
Фофанов Кирилл</t>
  </si>
  <si>
    <t>не стартовали</t>
  </si>
  <si>
    <t>Васнев Николай
Асосков Артем</t>
  </si>
  <si>
    <t>Тавчева Оксана
Абдулина Екатерина</t>
  </si>
  <si>
    <t>Ананьева М.С.</t>
  </si>
  <si>
    <t>Бахвалов Евгений
Тихоненко Илья</t>
  </si>
  <si>
    <t>Иванова Ксения
Зинкевич Игорь</t>
  </si>
  <si>
    <t>Шачина Александра
Жадько Артем</t>
  </si>
  <si>
    <t>Хонахбеева Ирина
Степанов Матвей</t>
  </si>
  <si>
    <t>Витвицкий Алексей
Осипенко Влад</t>
  </si>
  <si>
    <t>Епинетов Сева
Семенова Виктория</t>
  </si>
  <si>
    <t>Земскова Екатерина
Земсков Александр</t>
  </si>
  <si>
    <t>Земскова Алена
Синдеева Надежда</t>
  </si>
  <si>
    <t>Письнячевская Юля
Егорова Настя</t>
  </si>
  <si>
    <t>Пухов Петр
Клингенберг Маргарита</t>
  </si>
  <si>
    <t>Номер попытка</t>
  </si>
  <si>
    <t>ФМЛ № 30
Василеостровского района</t>
  </si>
  <si>
    <t>Номер попытки</t>
  </si>
  <si>
    <t xml:space="preserve">15 сентября 2012 г. </t>
  </si>
  <si>
    <t>Баталов Дима
Синдеев Павел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</si>
</sst>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[$-F400]h:mm:ss\ AM/P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8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2" xfId="0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21" fontId="0" fillId="0" borderId="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1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1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2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1" fontId="0" fillId="2" borderId="1" xfId="0" applyNumberFormat="1" applyFont="1" applyFill="1" applyBorder="1" applyAlignment="1">
      <alignment horizontal="center" vertical="center" wrapText="1"/>
    </xf>
    <xf numFmtId="2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21" fontId="8" fillId="2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6"/>
  <sheetViews>
    <sheetView tabSelected="1" zoomScale="85" zoomScaleNormal="85" workbookViewId="0" topLeftCell="A1">
      <selection activeCell="A15" sqref="A15:A16"/>
    </sheetView>
  </sheetViews>
  <sheetFormatPr defaultColWidth="9.140625" defaultRowHeight="12.75"/>
  <cols>
    <col min="1" max="2" width="9.140625" style="4" customWidth="1"/>
    <col min="3" max="3" width="24.7109375" style="4" customWidth="1"/>
    <col min="4" max="4" width="15.7109375" style="4" customWidth="1"/>
    <col min="5" max="5" width="22.00390625" style="4" customWidth="1"/>
    <col min="6" max="6" width="10.57421875" style="4" customWidth="1"/>
    <col min="7" max="7" width="10.28125" style="4" customWidth="1"/>
    <col min="8" max="8" width="10.8515625" style="4" customWidth="1"/>
    <col min="9" max="9" width="4.140625" style="4" customWidth="1"/>
    <col min="10" max="10" width="3.57421875" style="4" customWidth="1"/>
    <col min="11" max="11" width="3.7109375" style="4" customWidth="1"/>
    <col min="12" max="13" width="3.00390625" style="4" bestFit="1" customWidth="1"/>
    <col min="14" max="14" width="7.57421875" style="4" customWidth="1"/>
    <col min="15" max="15" width="9.8515625" style="4" customWidth="1"/>
    <col min="16" max="16" width="10.140625" style="19" customWidth="1"/>
    <col min="17" max="17" width="12.7109375" style="4" customWidth="1"/>
    <col min="18" max="18" width="10.28125" style="4" customWidth="1"/>
    <col min="19" max="16384" width="9.140625" style="4" customWidth="1"/>
  </cols>
  <sheetData>
    <row r="1" spans="2:19" ht="22.5" customHeight="1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ht="11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8.75" customHeight="1">
      <c r="B3" s="70" t="s">
        <v>28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19" ht="14.25">
      <c r="B4" s="72" t="s">
        <v>29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2:19" ht="12.7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2:19" ht="14.25">
      <c r="B6" s="72" t="s">
        <v>15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ht="12.75">
      <c r="Q7" s="18"/>
    </row>
    <row r="8" spans="2:19" ht="14.25">
      <c r="B8" s="72" t="s">
        <v>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5:16" ht="12.75">
      <c r="O9" s="42"/>
      <c r="P9" s="33">
        <v>1.1574074074074073E-05</v>
      </c>
    </row>
    <row r="10" spans="2:19" ht="12.75">
      <c r="B10" s="73" t="s">
        <v>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2" spans="2:15" ht="12.75">
      <c r="B12" s="4" t="s">
        <v>25</v>
      </c>
      <c r="O12" s="4" t="s">
        <v>5</v>
      </c>
    </row>
    <row r="13" spans="9:16" ht="12.75">
      <c r="I13" s="64" t="s">
        <v>10</v>
      </c>
      <c r="J13" s="65"/>
      <c r="K13" s="65"/>
      <c r="L13" s="65"/>
      <c r="M13" s="66"/>
      <c r="P13" s="4"/>
    </row>
    <row r="14" spans="1:19" s="11" customFormat="1" ht="25.5">
      <c r="A14" s="28" t="s">
        <v>24</v>
      </c>
      <c r="B14" s="28" t="s">
        <v>6</v>
      </c>
      <c r="C14" s="28" t="s">
        <v>0</v>
      </c>
      <c r="D14" s="28" t="s">
        <v>1</v>
      </c>
      <c r="E14" s="28" t="s">
        <v>7</v>
      </c>
      <c r="F14" s="28" t="s">
        <v>126</v>
      </c>
      <c r="G14" s="28" t="s">
        <v>8</v>
      </c>
      <c r="H14" s="28" t="s">
        <v>9</v>
      </c>
      <c r="I14" s="28">
        <v>1</v>
      </c>
      <c r="J14" s="28">
        <v>2</v>
      </c>
      <c r="K14" s="28">
        <v>3</v>
      </c>
      <c r="L14" s="28">
        <v>4</v>
      </c>
      <c r="M14" s="28">
        <v>5</v>
      </c>
      <c r="N14" s="28" t="s">
        <v>95</v>
      </c>
      <c r="O14" s="28" t="s">
        <v>11</v>
      </c>
      <c r="P14" s="29" t="s">
        <v>12</v>
      </c>
      <c r="Q14" s="28" t="s">
        <v>13</v>
      </c>
      <c r="R14" s="28" t="s">
        <v>16</v>
      </c>
      <c r="S14" s="28" t="s">
        <v>14</v>
      </c>
    </row>
    <row r="15" spans="1:19" s="11" customFormat="1" ht="17.25" customHeight="1">
      <c r="A15" s="67">
        <v>1</v>
      </c>
      <c r="B15" s="67" t="s">
        <v>91</v>
      </c>
      <c r="C15" s="68" t="s">
        <v>97</v>
      </c>
      <c r="D15" s="67" t="s">
        <v>96</v>
      </c>
      <c r="E15" s="78" t="s">
        <v>122</v>
      </c>
      <c r="F15" s="2">
        <v>1</v>
      </c>
      <c r="G15" s="30">
        <v>0.13055555555555556</v>
      </c>
      <c r="H15" s="30">
        <v>0.13243055555555555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aca="true" t="shared" si="0" ref="N15:N35">I15+J15+K15+L15+M15</f>
        <v>0</v>
      </c>
      <c r="O15" s="31">
        <f aca="true" t="shared" si="1" ref="O15:O51">H15-G15</f>
        <v>0.0018749999999999878</v>
      </c>
      <c r="P15" s="31">
        <f aca="true" t="shared" si="2" ref="P15:P51">N15*$P$9</f>
        <v>0</v>
      </c>
      <c r="Q15" s="31">
        <f aca="true" t="shared" si="3" ref="Q15:Q51">O15+P15</f>
        <v>0.0018749999999999878</v>
      </c>
      <c r="R15" s="2"/>
      <c r="S15" s="76">
        <v>1</v>
      </c>
    </row>
    <row r="16" spans="1:19" s="11" customFormat="1" ht="16.5" customHeight="1">
      <c r="A16" s="67"/>
      <c r="B16" s="67"/>
      <c r="C16" s="68"/>
      <c r="D16" s="67"/>
      <c r="E16" s="78"/>
      <c r="F16" s="45">
        <v>2</v>
      </c>
      <c r="G16" s="39">
        <v>0.15452546296296296</v>
      </c>
      <c r="H16" s="39">
        <v>0.15633101851851852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f t="shared" si="0"/>
        <v>0</v>
      </c>
      <c r="O16" s="41">
        <f t="shared" si="1"/>
        <v>0.0018055555555555602</v>
      </c>
      <c r="P16" s="41">
        <f t="shared" si="2"/>
        <v>0</v>
      </c>
      <c r="Q16" s="41">
        <f t="shared" si="3"/>
        <v>0.0018055555555555602</v>
      </c>
      <c r="R16" s="39">
        <v>0.0018055555555555557</v>
      </c>
      <c r="S16" s="76"/>
    </row>
    <row r="17" spans="1:19" s="11" customFormat="1" ht="16.5" customHeight="1">
      <c r="A17" s="67">
        <v>2</v>
      </c>
      <c r="B17" s="67">
        <v>257</v>
      </c>
      <c r="C17" s="67" t="s">
        <v>30</v>
      </c>
      <c r="D17" s="67" t="s">
        <v>43</v>
      </c>
      <c r="E17" s="67" t="s">
        <v>44</v>
      </c>
      <c r="F17" s="28">
        <v>2</v>
      </c>
      <c r="G17" s="30">
        <v>0.09479166666666666</v>
      </c>
      <c r="H17" s="30">
        <v>0.0967824074074074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  <c r="O17" s="31">
        <f t="shared" si="1"/>
        <v>0.0019907407407407374</v>
      </c>
      <c r="P17" s="31">
        <f t="shared" si="2"/>
        <v>0</v>
      </c>
      <c r="Q17" s="31">
        <f t="shared" si="3"/>
        <v>0.0019907407407407374</v>
      </c>
      <c r="R17" s="31">
        <v>0.001990740740740741</v>
      </c>
      <c r="S17" s="76">
        <v>2</v>
      </c>
    </row>
    <row r="18" spans="1:19" s="11" customFormat="1" ht="12.75">
      <c r="A18" s="67"/>
      <c r="B18" s="67"/>
      <c r="C18" s="67"/>
      <c r="D18" s="67"/>
      <c r="E18" s="67"/>
      <c r="F18" s="40">
        <v>1</v>
      </c>
      <c r="G18" s="39">
        <v>0.08611111111111112</v>
      </c>
      <c r="H18" s="39">
        <v>0.08824074074074074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f t="shared" si="0"/>
        <v>0</v>
      </c>
      <c r="O18" s="41">
        <f t="shared" si="1"/>
        <v>0.00212962962962962</v>
      </c>
      <c r="P18" s="41">
        <f t="shared" si="2"/>
        <v>0</v>
      </c>
      <c r="Q18" s="41">
        <f t="shared" si="3"/>
        <v>0.00212962962962962</v>
      </c>
      <c r="R18" s="39"/>
      <c r="S18" s="76"/>
    </row>
    <row r="19" spans="1:19" s="11" customFormat="1" ht="17.25" customHeight="1">
      <c r="A19" s="67">
        <v>3</v>
      </c>
      <c r="B19" s="67">
        <v>247</v>
      </c>
      <c r="C19" s="67" t="s">
        <v>30</v>
      </c>
      <c r="D19" s="67" t="s">
        <v>43</v>
      </c>
      <c r="E19" s="67" t="s">
        <v>75</v>
      </c>
      <c r="F19" s="28">
        <v>2</v>
      </c>
      <c r="G19" s="30">
        <v>0.09756944444444444</v>
      </c>
      <c r="H19" s="30">
        <v>0.09952546296296295</v>
      </c>
      <c r="I19" s="28">
        <v>0</v>
      </c>
      <c r="J19" s="28">
        <v>0</v>
      </c>
      <c r="K19" s="28">
        <v>5</v>
      </c>
      <c r="L19" s="28">
        <v>0</v>
      </c>
      <c r="M19" s="28">
        <v>0</v>
      </c>
      <c r="N19" s="28">
        <f t="shared" si="0"/>
        <v>5</v>
      </c>
      <c r="O19" s="31">
        <f t="shared" si="1"/>
        <v>0.0019560185185185097</v>
      </c>
      <c r="P19" s="31">
        <f t="shared" si="2"/>
        <v>5.7870370370370366E-05</v>
      </c>
      <c r="Q19" s="31">
        <f t="shared" si="3"/>
        <v>0.00201388888888888</v>
      </c>
      <c r="R19" s="32">
        <v>0.002013888888888889</v>
      </c>
      <c r="S19" s="76">
        <v>3</v>
      </c>
    </row>
    <row r="20" spans="1:19" s="11" customFormat="1" ht="12.75">
      <c r="A20" s="67"/>
      <c r="B20" s="67"/>
      <c r="C20" s="67"/>
      <c r="D20" s="67"/>
      <c r="E20" s="67"/>
      <c r="F20" s="40">
        <v>1</v>
      </c>
      <c r="G20" s="39">
        <v>0.08958333333333333</v>
      </c>
      <c r="H20" s="39">
        <v>0.09164351851851853</v>
      </c>
      <c r="I20" s="40">
        <v>0</v>
      </c>
      <c r="J20" s="40">
        <v>0</v>
      </c>
      <c r="K20" s="40">
        <v>5</v>
      </c>
      <c r="L20" s="40">
        <v>0</v>
      </c>
      <c r="M20" s="40">
        <v>0</v>
      </c>
      <c r="N20" s="40">
        <f t="shared" si="0"/>
        <v>5</v>
      </c>
      <c r="O20" s="41">
        <f t="shared" si="1"/>
        <v>0.0020601851851851927</v>
      </c>
      <c r="P20" s="41">
        <f t="shared" si="2"/>
        <v>5.7870370370370366E-05</v>
      </c>
      <c r="Q20" s="41">
        <f t="shared" si="3"/>
        <v>0.002118055555555563</v>
      </c>
      <c r="R20" s="43"/>
      <c r="S20" s="76"/>
    </row>
    <row r="21" spans="1:19" s="11" customFormat="1" ht="16.5" customHeight="1">
      <c r="A21" s="67">
        <v>4</v>
      </c>
      <c r="B21" s="67" t="s">
        <v>84</v>
      </c>
      <c r="C21" s="68" t="s">
        <v>107</v>
      </c>
      <c r="D21" s="67" t="s">
        <v>108</v>
      </c>
      <c r="E21" s="67" t="s">
        <v>109</v>
      </c>
      <c r="F21" s="28">
        <v>1</v>
      </c>
      <c r="G21" s="46">
        <v>0.10416666666666667</v>
      </c>
      <c r="H21" s="46">
        <v>0.10618055555555556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28">
        <f t="shared" si="0"/>
        <v>0</v>
      </c>
      <c r="O21" s="31">
        <f t="shared" si="1"/>
        <v>0.0020138888888888845</v>
      </c>
      <c r="P21" s="31">
        <f t="shared" si="2"/>
        <v>0</v>
      </c>
      <c r="Q21" s="31">
        <f t="shared" si="3"/>
        <v>0.0020138888888888845</v>
      </c>
      <c r="R21" s="46">
        <v>0.002013888888888889</v>
      </c>
      <c r="S21" s="77">
        <v>3</v>
      </c>
    </row>
    <row r="22" spans="1:22" s="34" customFormat="1" ht="12.75">
      <c r="A22" s="67"/>
      <c r="B22" s="67"/>
      <c r="C22" s="68"/>
      <c r="D22" s="67"/>
      <c r="E22" s="67"/>
      <c r="F22" s="40">
        <v>2</v>
      </c>
      <c r="G22" s="48">
        <v>0.11423611111111111</v>
      </c>
      <c r="H22" s="48">
        <v>0.11621527777777778</v>
      </c>
      <c r="I22" s="49">
        <v>0</v>
      </c>
      <c r="J22" s="49">
        <v>0</v>
      </c>
      <c r="K22" s="49">
        <v>5</v>
      </c>
      <c r="L22" s="49">
        <v>0</v>
      </c>
      <c r="M22" s="49">
        <v>0</v>
      </c>
      <c r="N22" s="40">
        <f t="shared" si="0"/>
        <v>5</v>
      </c>
      <c r="O22" s="41">
        <f t="shared" si="1"/>
        <v>0.0019791666666666707</v>
      </c>
      <c r="P22" s="41">
        <f t="shared" si="2"/>
        <v>5.7870370370370366E-05</v>
      </c>
      <c r="Q22" s="41">
        <f t="shared" si="3"/>
        <v>0.002037037037037041</v>
      </c>
      <c r="R22" s="49"/>
      <c r="S22" s="77"/>
      <c r="U22" s="11"/>
      <c r="V22" s="11"/>
    </row>
    <row r="23" spans="1:19" s="11" customFormat="1" ht="12.75">
      <c r="A23" s="67">
        <v>5</v>
      </c>
      <c r="B23" s="67">
        <v>252</v>
      </c>
      <c r="C23" s="67" t="s">
        <v>32</v>
      </c>
      <c r="D23" s="67" t="s">
        <v>33</v>
      </c>
      <c r="E23" s="67" t="s">
        <v>35</v>
      </c>
      <c r="F23" s="28">
        <v>2</v>
      </c>
      <c r="G23" s="30">
        <v>0.0763888888888889</v>
      </c>
      <c r="H23" s="30">
        <v>0.07836805555555555</v>
      </c>
      <c r="I23" s="28">
        <v>0</v>
      </c>
      <c r="J23" s="28">
        <v>0</v>
      </c>
      <c r="K23" s="28">
        <v>5</v>
      </c>
      <c r="L23" s="28">
        <v>0</v>
      </c>
      <c r="M23" s="28">
        <v>0</v>
      </c>
      <c r="N23" s="28">
        <f t="shared" si="0"/>
        <v>5</v>
      </c>
      <c r="O23" s="31">
        <f t="shared" si="1"/>
        <v>0.001979166666666657</v>
      </c>
      <c r="P23" s="31">
        <f t="shared" si="2"/>
        <v>5.7870370370370366E-05</v>
      </c>
      <c r="Q23" s="31">
        <f t="shared" si="3"/>
        <v>0.0020370370370370273</v>
      </c>
      <c r="R23" s="30">
        <v>0.0020370370370370373</v>
      </c>
      <c r="S23" s="67">
        <v>5</v>
      </c>
    </row>
    <row r="24" spans="1:19" s="11" customFormat="1" ht="12.75">
      <c r="A24" s="67"/>
      <c r="B24" s="67"/>
      <c r="C24" s="67"/>
      <c r="D24" s="67"/>
      <c r="E24" s="67"/>
      <c r="F24" s="40">
        <v>1</v>
      </c>
      <c r="G24" s="39">
        <v>0.06527777777777778</v>
      </c>
      <c r="H24" s="39">
        <v>0.06737268518518519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f t="shared" si="0"/>
        <v>0</v>
      </c>
      <c r="O24" s="41">
        <f t="shared" si="1"/>
        <v>0.0020949074074074064</v>
      </c>
      <c r="P24" s="41">
        <f t="shared" si="2"/>
        <v>0</v>
      </c>
      <c r="Q24" s="41">
        <f t="shared" si="3"/>
        <v>0.0020949074074074064</v>
      </c>
      <c r="R24" s="39"/>
      <c r="S24" s="67"/>
    </row>
    <row r="25" spans="1:19" s="11" customFormat="1" ht="17.25" customHeight="1">
      <c r="A25" s="67">
        <v>6</v>
      </c>
      <c r="B25" s="74" t="s">
        <v>81</v>
      </c>
      <c r="C25" s="67" t="s">
        <v>127</v>
      </c>
      <c r="D25" s="67" t="s">
        <v>104</v>
      </c>
      <c r="E25" s="67" t="s">
        <v>118</v>
      </c>
      <c r="F25" s="28">
        <v>1</v>
      </c>
      <c r="G25" s="30">
        <v>0.09097222222222222</v>
      </c>
      <c r="H25" s="46">
        <v>0.09300925925925925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0"/>
        <v>0</v>
      </c>
      <c r="O25" s="31">
        <f t="shared" si="1"/>
        <v>0.0020370370370370317</v>
      </c>
      <c r="P25" s="31">
        <f t="shared" si="2"/>
        <v>0</v>
      </c>
      <c r="Q25" s="31">
        <f t="shared" si="3"/>
        <v>0.0020370370370370317</v>
      </c>
      <c r="R25" s="46">
        <v>0.0020370370370370373</v>
      </c>
      <c r="S25" s="75">
        <v>5</v>
      </c>
    </row>
    <row r="26" spans="1:19" s="11" customFormat="1" ht="12.75">
      <c r="A26" s="67"/>
      <c r="B26" s="74"/>
      <c r="C26" s="67"/>
      <c r="D26" s="67"/>
      <c r="E26" s="67"/>
      <c r="F26" s="40">
        <v>2</v>
      </c>
      <c r="G26" s="39">
        <v>0.13368055555555555</v>
      </c>
      <c r="H26" s="39">
        <v>0.13586805555555556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f t="shared" si="0"/>
        <v>0</v>
      </c>
      <c r="O26" s="41">
        <f t="shared" si="1"/>
        <v>0.002187500000000009</v>
      </c>
      <c r="P26" s="41">
        <f t="shared" si="2"/>
        <v>0</v>
      </c>
      <c r="Q26" s="41">
        <f t="shared" si="3"/>
        <v>0.002187500000000009</v>
      </c>
      <c r="R26" s="40"/>
      <c r="S26" s="75"/>
    </row>
    <row r="27" spans="1:19" s="11" customFormat="1" ht="20.25" customHeight="1">
      <c r="A27" s="67">
        <v>7</v>
      </c>
      <c r="B27" s="67">
        <v>260</v>
      </c>
      <c r="C27" s="67" t="s">
        <v>55</v>
      </c>
      <c r="D27" s="67" t="s">
        <v>56</v>
      </c>
      <c r="E27" s="67" t="s">
        <v>59</v>
      </c>
      <c r="F27" s="28">
        <v>1</v>
      </c>
      <c r="G27" s="30">
        <v>0.14756944444444445</v>
      </c>
      <c r="H27" s="30">
        <v>0.14961805555555555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f t="shared" si="0"/>
        <v>0</v>
      </c>
      <c r="O27" s="31">
        <f t="shared" si="1"/>
        <v>0.0020486111111110983</v>
      </c>
      <c r="P27" s="31">
        <f t="shared" si="2"/>
        <v>0</v>
      </c>
      <c r="Q27" s="31">
        <f t="shared" si="3"/>
        <v>0.0020486111111110983</v>
      </c>
      <c r="R27" s="30">
        <v>0.0020486111111111113</v>
      </c>
      <c r="S27" s="67">
        <v>7</v>
      </c>
    </row>
    <row r="28" spans="1:19" s="11" customFormat="1" ht="12.75">
      <c r="A28" s="67"/>
      <c r="B28" s="67"/>
      <c r="C28" s="67"/>
      <c r="D28" s="67"/>
      <c r="E28" s="67"/>
      <c r="F28" s="40">
        <v>2</v>
      </c>
      <c r="G28" s="39">
        <v>0.16041666666666668</v>
      </c>
      <c r="H28" s="39">
        <v>0.16256944444444446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f t="shared" si="0"/>
        <v>0</v>
      </c>
      <c r="O28" s="41">
        <f t="shared" si="1"/>
        <v>0.0021527777777777812</v>
      </c>
      <c r="P28" s="41">
        <f t="shared" si="2"/>
        <v>0</v>
      </c>
      <c r="Q28" s="41">
        <f t="shared" si="3"/>
        <v>0.0021527777777777812</v>
      </c>
      <c r="R28" s="39"/>
      <c r="S28" s="67"/>
    </row>
    <row r="29" spans="1:19" s="11" customFormat="1" ht="14.25" customHeight="1">
      <c r="A29" s="67">
        <v>8</v>
      </c>
      <c r="B29" s="67">
        <v>291</v>
      </c>
      <c r="C29" s="67" t="s">
        <v>36</v>
      </c>
      <c r="D29" s="67" t="s">
        <v>37</v>
      </c>
      <c r="E29" s="67" t="s">
        <v>54</v>
      </c>
      <c r="F29" s="28">
        <v>2</v>
      </c>
      <c r="G29" s="30">
        <v>0.044849537037037035</v>
      </c>
      <c r="H29" s="30">
        <v>0.047094907407407405</v>
      </c>
      <c r="I29" s="28">
        <v>0</v>
      </c>
      <c r="J29" s="28">
        <v>0</v>
      </c>
      <c r="K29" s="28">
        <v>5</v>
      </c>
      <c r="L29" s="28">
        <v>0</v>
      </c>
      <c r="M29" s="28">
        <v>0</v>
      </c>
      <c r="N29" s="28">
        <f t="shared" si="0"/>
        <v>5</v>
      </c>
      <c r="O29" s="31">
        <f t="shared" si="1"/>
        <v>0.00224537037037037</v>
      </c>
      <c r="P29" s="31">
        <f t="shared" si="2"/>
        <v>5.7870370370370366E-05</v>
      </c>
      <c r="Q29" s="31">
        <f t="shared" si="3"/>
        <v>0.0023032407407407402</v>
      </c>
      <c r="R29" s="32">
        <v>0.0020486111111111113</v>
      </c>
      <c r="S29" s="67">
        <v>7</v>
      </c>
    </row>
    <row r="30" spans="1:19" s="11" customFormat="1" ht="12.75">
      <c r="A30" s="67"/>
      <c r="B30" s="67"/>
      <c r="C30" s="67"/>
      <c r="D30" s="67"/>
      <c r="E30" s="67"/>
      <c r="F30" s="40">
        <v>1</v>
      </c>
      <c r="G30" s="44">
        <v>0.059722222222222225</v>
      </c>
      <c r="H30" s="39">
        <v>0.061967592592592595</v>
      </c>
      <c r="I30" s="40">
        <v>5</v>
      </c>
      <c r="J30" s="40">
        <v>0</v>
      </c>
      <c r="K30" s="40">
        <v>0</v>
      </c>
      <c r="L30" s="40">
        <v>0</v>
      </c>
      <c r="M30" s="40">
        <v>0</v>
      </c>
      <c r="N30" s="40">
        <f t="shared" si="0"/>
        <v>5</v>
      </c>
      <c r="O30" s="41">
        <f t="shared" si="1"/>
        <v>0.00224537037037037</v>
      </c>
      <c r="P30" s="41">
        <f t="shared" si="2"/>
        <v>5.7870370370370366E-05</v>
      </c>
      <c r="Q30" s="41">
        <f t="shared" si="3"/>
        <v>0.0023032407407407402</v>
      </c>
      <c r="R30" s="43"/>
      <c r="S30" s="67"/>
    </row>
    <row r="31" spans="1:19" s="11" customFormat="1" ht="12.75" customHeight="1">
      <c r="A31" s="67">
        <v>9</v>
      </c>
      <c r="B31" s="67" t="s">
        <v>73</v>
      </c>
      <c r="C31" s="67" t="s">
        <v>127</v>
      </c>
      <c r="D31" s="67" t="s">
        <v>104</v>
      </c>
      <c r="E31" s="67" t="s">
        <v>117</v>
      </c>
      <c r="F31" s="28">
        <v>1</v>
      </c>
      <c r="G31" s="30">
        <v>0.09652777777777777</v>
      </c>
      <c r="H31" s="30">
        <v>0.09858796296296296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f t="shared" si="0"/>
        <v>0</v>
      </c>
      <c r="O31" s="31">
        <f t="shared" si="1"/>
        <v>0.0020601851851851927</v>
      </c>
      <c r="P31" s="31">
        <f t="shared" si="2"/>
        <v>0</v>
      </c>
      <c r="Q31" s="31">
        <f t="shared" si="3"/>
        <v>0.0020601851851851927</v>
      </c>
      <c r="R31" s="30">
        <v>0.0020601851851851853</v>
      </c>
      <c r="S31" s="67">
        <v>9</v>
      </c>
    </row>
    <row r="32" spans="1:19" s="11" customFormat="1" ht="12.75">
      <c r="A32" s="67"/>
      <c r="B32" s="67"/>
      <c r="C32" s="67"/>
      <c r="D32" s="67"/>
      <c r="E32" s="67"/>
      <c r="F32" s="40">
        <v>2</v>
      </c>
      <c r="G32" s="39">
        <v>0.1375</v>
      </c>
      <c r="H32" s="39">
        <v>0.13957175925925927</v>
      </c>
      <c r="I32" s="40">
        <v>0</v>
      </c>
      <c r="J32" s="40">
        <v>0</v>
      </c>
      <c r="K32" s="40">
        <v>5</v>
      </c>
      <c r="L32" s="40">
        <v>0</v>
      </c>
      <c r="M32" s="40">
        <v>0</v>
      </c>
      <c r="N32" s="40">
        <f t="shared" si="0"/>
        <v>5</v>
      </c>
      <c r="O32" s="41">
        <f t="shared" si="1"/>
        <v>0.0020717592592592593</v>
      </c>
      <c r="P32" s="41">
        <f t="shared" si="2"/>
        <v>5.7870370370370366E-05</v>
      </c>
      <c r="Q32" s="41">
        <f t="shared" si="3"/>
        <v>0.0021296296296296298</v>
      </c>
      <c r="R32" s="40"/>
      <c r="S32" s="67"/>
    </row>
    <row r="33" spans="1:19" s="11" customFormat="1" ht="17.25" customHeight="1">
      <c r="A33" s="67">
        <v>10</v>
      </c>
      <c r="B33" s="74" t="s">
        <v>83</v>
      </c>
      <c r="C33" s="67" t="s">
        <v>127</v>
      </c>
      <c r="D33" s="67" t="s">
        <v>104</v>
      </c>
      <c r="E33" s="67" t="s">
        <v>119</v>
      </c>
      <c r="F33" s="28">
        <v>1</v>
      </c>
      <c r="G33" s="30">
        <v>0.09340277777777778</v>
      </c>
      <c r="H33" s="30">
        <v>0.09547453703703705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f t="shared" si="0"/>
        <v>0</v>
      </c>
      <c r="O33" s="31">
        <f t="shared" si="1"/>
        <v>0.002071759259259273</v>
      </c>
      <c r="P33" s="31">
        <f t="shared" si="2"/>
        <v>0</v>
      </c>
      <c r="Q33" s="31">
        <f t="shared" si="3"/>
        <v>0.002071759259259273</v>
      </c>
      <c r="R33" s="30">
        <v>0.0020717592592592593</v>
      </c>
      <c r="S33" s="67">
        <v>10</v>
      </c>
    </row>
    <row r="34" spans="1:19" s="11" customFormat="1" ht="12.75">
      <c r="A34" s="67"/>
      <c r="B34" s="74"/>
      <c r="C34" s="67"/>
      <c r="D34" s="67"/>
      <c r="E34" s="67"/>
      <c r="F34" s="40">
        <v>2</v>
      </c>
      <c r="G34" s="48">
        <v>0.13506944444444444</v>
      </c>
      <c r="H34" s="39">
        <v>0.13728009259259258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f t="shared" si="0"/>
        <v>0</v>
      </c>
      <c r="O34" s="41">
        <f t="shared" si="1"/>
        <v>0.002210648148148142</v>
      </c>
      <c r="P34" s="41">
        <f t="shared" si="2"/>
        <v>0</v>
      </c>
      <c r="Q34" s="41">
        <f t="shared" si="3"/>
        <v>0.002210648148148142</v>
      </c>
      <c r="R34" s="40"/>
      <c r="S34" s="67"/>
    </row>
    <row r="35" spans="1:19" s="11" customFormat="1" ht="12.75">
      <c r="A35" s="67">
        <v>11</v>
      </c>
      <c r="B35" s="67">
        <v>296</v>
      </c>
      <c r="C35" s="67" t="s">
        <v>55</v>
      </c>
      <c r="D35" s="67" t="s">
        <v>56</v>
      </c>
      <c r="E35" s="67" t="s">
        <v>57</v>
      </c>
      <c r="F35" s="28">
        <v>2</v>
      </c>
      <c r="G35" s="31">
        <v>0.1579861111111111</v>
      </c>
      <c r="H35" s="31">
        <v>0.16011574074074075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f t="shared" si="0"/>
        <v>0</v>
      </c>
      <c r="O35" s="31">
        <f t="shared" si="1"/>
        <v>0.002129629629629648</v>
      </c>
      <c r="P35" s="31">
        <f t="shared" si="2"/>
        <v>0</v>
      </c>
      <c r="Q35" s="31">
        <f t="shared" si="3"/>
        <v>0.002129629629629648</v>
      </c>
      <c r="R35" s="30">
        <v>0.0021296296296296298</v>
      </c>
      <c r="S35" s="67">
        <v>11</v>
      </c>
    </row>
    <row r="36" spans="1:19" s="11" customFormat="1" ht="12.75">
      <c r="A36" s="67"/>
      <c r="B36" s="67"/>
      <c r="C36" s="67"/>
      <c r="D36" s="67"/>
      <c r="E36" s="67"/>
      <c r="F36" s="40">
        <v>1</v>
      </c>
      <c r="G36" s="41">
        <v>0.14305555555555557</v>
      </c>
      <c r="H36" s="41">
        <v>0.14525462962962962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f t="shared" si="1"/>
        <v>0.0021990740740740478</v>
      </c>
      <c r="P36" s="41">
        <f t="shared" si="2"/>
        <v>0</v>
      </c>
      <c r="Q36" s="41">
        <f t="shared" si="3"/>
        <v>0.0021990740740740478</v>
      </c>
      <c r="R36" s="39"/>
      <c r="S36" s="67"/>
    </row>
    <row r="37" spans="1:19" s="11" customFormat="1" ht="15" customHeight="1">
      <c r="A37" s="67">
        <v>12</v>
      </c>
      <c r="B37" s="67">
        <v>240</v>
      </c>
      <c r="C37" s="67" t="s">
        <v>45</v>
      </c>
      <c r="D37" s="67" t="s">
        <v>46</v>
      </c>
      <c r="E37" s="67" t="s">
        <v>86</v>
      </c>
      <c r="F37" s="28">
        <v>2</v>
      </c>
      <c r="G37" s="30">
        <v>0.0920138888888889</v>
      </c>
      <c r="H37" s="30">
        <v>0.09420138888888889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aca="true" t="shared" si="4" ref="N37:N42">I37+J37+K37+L37+M37</f>
        <v>0</v>
      </c>
      <c r="O37" s="31">
        <f t="shared" si="1"/>
        <v>0.002187499999999995</v>
      </c>
      <c r="P37" s="31">
        <f t="shared" si="2"/>
        <v>0</v>
      </c>
      <c r="Q37" s="31">
        <f t="shared" si="3"/>
        <v>0.002187499999999995</v>
      </c>
      <c r="R37" s="32">
        <v>0.0021875</v>
      </c>
      <c r="S37" s="67">
        <v>12</v>
      </c>
    </row>
    <row r="38" spans="1:22" s="11" customFormat="1" ht="12.75">
      <c r="A38" s="67"/>
      <c r="B38" s="67"/>
      <c r="C38" s="67"/>
      <c r="D38" s="67"/>
      <c r="E38" s="67"/>
      <c r="F38" s="40">
        <v>1</v>
      </c>
      <c r="G38" s="39">
        <v>0.08333333333333333</v>
      </c>
      <c r="H38" s="39">
        <v>0.08556712962962963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f t="shared" si="4"/>
        <v>0</v>
      </c>
      <c r="O38" s="41">
        <f t="shared" si="1"/>
        <v>0.002233796296296303</v>
      </c>
      <c r="P38" s="41">
        <f t="shared" si="2"/>
        <v>0</v>
      </c>
      <c r="Q38" s="41">
        <f t="shared" si="3"/>
        <v>0.002233796296296303</v>
      </c>
      <c r="R38" s="43"/>
      <c r="S38" s="67"/>
      <c r="T38" s="20"/>
      <c r="U38" s="21"/>
      <c r="V38" s="22"/>
    </row>
    <row r="39" spans="1:19" s="11" customFormat="1" ht="12.75" customHeight="1">
      <c r="A39" s="67">
        <v>13</v>
      </c>
      <c r="B39" s="67">
        <v>287</v>
      </c>
      <c r="C39" s="67" t="s">
        <v>55</v>
      </c>
      <c r="D39" s="67" t="s">
        <v>56</v>
      </c>
      <c r="E39" s="67" t="s">
        <v>58</v>
      </c>
      <c r="F39" s="28">
        <v>1</v>
      </c>
      <c r="G39" s="31">
        <v>0.15</v>
      </c>
      <c r="H39" s="31">
        <v>0.15212962962962964</v>
      </c>
      <c r="I39" s="28">
        <v>0</v>
      </c>
      <c r="J39" s="28">
        <v>0</v>
      </c>
      <c r="K39" s="28">
        <v>5</v>
      </c>
      <c r="L39" s="28">
        <v>0</v>
      </c>
      <c r="M39" s="28">
        <v>0</v>
      </c>
      <c r="N39" s="28">
        <f t="shared" si="4"/>
        <v>5</v>
      </c>
      <c r="O39" s="31">
        <f t="shared" si="1"/>
        <v>0.002129629629629648</v>
      </c>
      <c r="P39" s="31">
        <f t="shared" si="2"/>
        <v>5.7870370370370366E-05</v>
      </c>
      <c r="Q39" s="31">
        <f t="shared" si="3"/>
        <v>0.0021875000000000184</v>
      </c>
      <c r="R39" s="30">
        <v>0.0021875</v>
      </c>
      <c r="S39" s="67">
        <v>12</v>
      </c>
    </row>
    <row r="40" spans="1:19" s="11" customFormat="1" ht="12.75">
      <c r="A40" s="67"/>
      <c r="B40" s="67"/>
      <c r="C40" s="67"/>
      <c r="D40" s="67"/>
      <c r="E40" s="67"/>
      <c r="F40" s="40">
        <v>2</v>
      </c>
      <c r="G40" s="41">
        <v>0.1625</v>
      </c>
      <c r="H40" s="41">
        <v>0.16488425925925926</v>
      </c>
      <c r="I40" s="40">
        <v>0</v>
      </c>
      <c r="J40" s="40">
        <v>5</v>
      </c>
      <c r="K40" s="40">
        <v>0</v>
      </c>
      <c r="L40" s="40">
        <v>0</v>
      </c>
      <c r="M40" s="40">
        <v>0</v>
      </c>
      <c r="N40" s="40">
        <f t="shared" si="4"/>
        <v>5</v>
      </c>
      <c r="O40" s="41">
        <f t="shared" si="1"/>
        <v>0.0023842592592592526</v>
      </c>
      <c r="P40" s="41">
        <f t="shared" si="2"/>
        <v>5.7870370370370366E-05</v>
      </c>
      <c r="Q40" s="41">
        <f t="shared" si="3"/>
        <v>0.002442129629629623</v>
      </c>
      <c r="R40" s="39"/>
      <c r="S40" s="67"/>
    </row>
    <row r="41" spans="1:19" s="11" customFormat="1" ht="12.75" customHeight="1">
      <c r="A41" s="67">
        <v>14</v>
      </c>
      <c r="B41" s="67">
        <v>268</v>
      </c>
      <c r="C41" s="67" t="s">
        <v>61</v>
      </c>
      <c r="D41" s="67" t="s">
        <v>56</v>
      </c>
      <c r="E41" s="67" t="s">
        <v>60</v>
      </c>
      <c r="F41" s="28">
        <v>1</v>
      </c>
      <c r="G41" s="30">
        <v>0.14652777777777778</v>
      </c>
      <c r="H41" s="30">
        <v>0.14877314814814815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f t="shared" si="4"/>
        <v>0</v>
      </c>
      <c r="O41" s="31">
        <f t="shared" si="1"/>
        <v>0.00224537037037037</v>
      </c>
      <c r="P41" s="31">
        <f t="shared" si="2"/>
        <v>0</v>
      </c>
      <c r="Q41" s="31">
        <f t="shared" si="3"/>
        <v>0.00224537037037037</v>
      </c>
      <c r="R41" s="30">
        <v>0.0022453703703703702</v>
      </c>
      <c r="S41" s="67">
        <v>14</v>
      </c>
    </row>
    <row r="42" spans="1:19" s="11" customFormat="1" ht="12.75">
      <c r="A42" s="67"/>
      <c r="B42" s="67"/>
      <c r="C42" s="67"/>
      <c r="D42" s="67"/>
      <c r="E42" s="67"/>
      <c r="F42" s="40">
        <v>2</v>
      </c>
      <c r="G42" s="39">
        <v>0.15277777777777776</v>
      </c>
      <c r="H42" s="39">
        <v>0.1550925925925926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f t="shared" si="4"/>
        <v>0</v>
      </c>
      <c r="O42" s="41">
        <f t="shared" si="1"/>
        <v>0.002314814814814825</v>
      </c>
      <c r="P42" s="41">
        <f t="shared" si="2"/>
        <v>0</v>
      </c>
      <c r="Q42" s="41">
        <f t="shared" si="3"/>
        <v>0.002314814814814825</v>
      </c>
      <c r="R42" s="39"/>
      <c r="S42" s="67"/>
    </row>
    <row r="43" spans="1:22" s="34" customFormat="1" ht="17.25" customHeight="1">
      <c r="A43" s="67">
        <v>15</v>
      </c>
      <c r="B43" s="67" t="s">
        <v>78</v>
      </c>
      <c r="C43" s="67" t="s">
        <v>38</v>
      </c>
      <c r="D43" s="67" t="s">
        <v>39</v>
      </c>
      <c r="E43" s="67" t="s">
        <v>42</v>
      </c>
      <c r="F43" s="28">
        <v>2</v>
      </c>
      <c r="G43" s="30">
        <v>0.11805555555555557</v>
      </c>
      <c r="H43" s="30">
        <v>0.12030092592592594</v>
      </c>
      <c r="I43" s="28">
        <v>5</v>
      </c>
      <c r="J43" s="28">
        <v>0</v>
      </c>
      <c r="K43" s="28">
        <v>5</v>
      </c>
      <c r="L43" s="28">
        <v>0</v>
      </c>
      <c r="M43" s="28">
        <v>5</v>
      </c>
      <c r="N43" s="28">
        <v>0</v>
      </c>
      <c r="O43" s="31">
        <f t="shared" si="1"/>
        <v>0.00224537037037037</v>
      </c>
      <c r="P43" s="31">
        <f t="shared" si="2"/>
        <v>0</v>
      </c>
      <c r="Q43" s="31">
        <f t="shared" si="3"/>
        <v>0.00224537037037037</v>
      </c>
      <c r="R43" s="30">
        <v>0.0022453703703703702</v>
      </c>
      <c r="S43" s="67">
        <v>14</v>
      </c>
      <c r="U43" s="11"/>
      <c r="V43" s="11"/>
    </row>
    <row r="44" spans="1:19" s="11" customFormat="1" ht="12.75">
      <c r="A44" s="67"/>
      <c r="B44" s="67"/>
      <c r="C44" s="67"/>
      <c r="D44" s="67"/>
      <c r="E44" s="67"/>
      <c r="F44" s="40">
        <v>1</v>
      </c>
      <c r="G44" s="39">
        <v>0.10902777777777778</v>
      </c>
      <c r="H44" s="39">
        <v>0.11159722222222222</v>
      </c>
      <c r="I44" s="40">
        <v>0</v>
      </c>
      <c r="J44" s="40">
        <v>0</v>
      </c>
      <c r="K44" s="40">
        <v>0</v>
      </c>
      <c r="L44" s="40">
        <v>0</v>
      </c>
      <c r="M44" s="40">
        <v>5</v>
      </c>
      <c r="N44" s="40">
        <f aca="true" t="shared" si="5" ref="N44:N51">I44+J44+K44+L44+M44</f>
        <v>5</v>
      </c>
      <c r="O44" s="41">
        <f t="shared" si="1"/>
        <v>0.0025694444444444436</v>
      </c>
      <c r="P44" s="41">
        <f t="shared" si="2"/>
        <v>5.7870370370370366E-05</v>
      </c>
      <c r="Q44" s="41">
        <f t="shared" si="3"/>
        <v>0.002627314814814814</v>
      </c>
      <c r="R44" s="43"/>
      <c r="S44" s="67"/>
    </row>
    <row r="45" spans="1:19" s="11" customFormat="1" ht="12.75" customHeight="1">
      <c r="A45" s="67">
        <v>16</v>
      </c>
      <c r="B45" s="67" t="s">
        <v>79</v>
      </c>
      <c r="C45" s="68" t="s">
        <v>107</v>
      </c>
      <c r="D45" s="67" t="s">
        <v>108</v>
      </c>
      <c r="E45" s="67" t="s">
        <v>110</v>
      </c>
      <c r="F45" s="28">
        <v>1</v>
      </c>
      <c r="G45" s="30">
        <v>0.10520833333333333</v>
      </c>
      <c r="H45" s="30">
        <v>0.10748842592592593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f t="shared" si="5"/>
        <v>0</v>
      </c>
      <c r="O45" s="31">
        <f t="shared" si="1"/>
        <v>0.0022800925925925974</v>
      </c>
      <c r="P45" s="31">
        <f t="shared" si="2"/>
        <v>0</v>
      </c>
      <c r="Q45" s="31">
        <f t="shared" si="3"/>
        <v>0.0022800925925925974</v>
      </c>
      <c r="R45" s="32">
        <v>0.0022800925925925927</v>
      </c>
      <c r="S45" s="67">
        <v>16</v>
      </c>
    </row>
    <row r="46" spans="1:19" s="11" customFormat="1" ht="12.75">
      <c r="A46" s="67"/>
      <c r="B46" s="67"/>
      <c r="C46" s="68"/>
      <c r="D46" s="67"/>
      <c r="E46" s="67"/>
      <c r="F46" s="40">
        <v>2</v>
      </c>
      <c r="G46" s="39">
        <v>0.11597222222222221</v>
      </c>
      <c r="H46" s="39">
        <v>0.11835648148148148</v>
      </c>
      <c r="I46" s="40">
        <v>0</v>
      </c>
      <c r="J46" s="40">
        <v>5</v>
      </c>
      <c r="K46" s="40">
        <v>5</v>
      </c>
      <c r="L46" s="40">
        <v>0</v>
      </c>
      <c r="M46" s="40">
        <v>0</v>
      </c>
      <c r="N46" s="40">
        <f t="shared" si="5"/>
        <v>10</v>
      </c>
      <c r="O46" s="41">
        <f t="shared" si="1"/>
        <v>0.0023842592592592665</v>
      </c>
      <c r="P46" s="41">
        <f t="shared" si="2"/>
        <v>0.00011574074074074073</v>
      </c>
      <c r="Q46" s="41">
        <f t="shared" si="3"/>
        <v>0.0025000000000000074</v>
      </c>
      <c r="R46" s="43"/>
      <c r="S46" s="67"/>
    </row>
    <row r="47" spans="1:19" s="11" customFormat="1" ht="12.75" customHeight="1">
      <c r="A47" s="67">
        <v>17</v>
      </c>
      <c r="B47" s="67" t="s">
        <v>74</v>
      </c>
      <c r="C47" s="67" t="s">
        <v>30</v>
      </c>
      <c r="D47" s="67" t="s">
        <v>115</v>
      </c>
      <c r="E47" s="67" t="s">
        <v>116</v>
      </c>
      <c r="F47" s="28">
        <v>2</v>
      </c>
      <c r="G47" s="30">
        <v>0.18125</v>
      </c>
      <c r="H47" s="30">
        <v>0.1835416666666667</v>
      </c>
      <c r="I47" s="28">
        <v>0</v>
      </c>
      <c r="J47" s="28">
        <v>0</v>
      </c>
      <c r="K47" s="28">
        <v>5</v>
      </c>
      <c r="L47" s="28">
        <v>0</v>
      </c>
      <c r="M47" s="28">
        <v>0</v>
      </c>
      <c r="N47" s="28">
        <f t="shared" si="5"/>
        <v>5</v>
      </c>
      <c r="O47" s="31">
        <f t="shared" si="1"/>
        <v>0.002291666666666692</v>
      </c>
      <c r="P47" s="31">
        <f t="shared" si="2"/>
        <v>5.7870370370370366E-05</v>
      </c>
      <c r="Q47" s="31">
        <f t="shared" si="3"/>
        <v>0.0023495370370370623</v>
      </c>
      <c r="R47" s="32">
        <v>0.002349537037037037</v>
      </c>
      <c r="S47" s="67">
        <v>17</v>
      </c>
    </row>
    <row r="48" spans="1:19" s="11" customFormat="1" ht="12.75">
      <c r="A48" s="67"/>
      <c r="B48" s="67"/>
      <c r="C48" s="67"/>
      <c r="D48" s="67"/>
      <c r="E48" s="67"/>
      <c r="F48" s="40">
        <v>1</v>
      </c>
      <c r="G48" s="39">
        <v>0.09861111111111111</v>
      </c>
      <c r="H48" s="39">
        <v>0.10099537037037037</v>
      </c>
      <c r="I48" s="40">
        <v>0</v>
      </c>
      <c r="J48" s="40">
        <v>0</v>
      </c>
      <c r="K48" s="40">
        <v>5</v>
      </c>
      <c r="L48" s="40">
        <v>0</v>
      </c>
      <c r="M48" s="40">
        <v>0</v>
      </c>
      <c r="N48" s="40">
        <f t="shared" si="5"/>
        <v>5</v>
      </c>
      <c r="O48" s="41">
        <f t="shared" si="1"/>
        <v>0.0023842592592592665</v>
      </c>
      <c r="P48" s="41">
        <f t="shared" si="2"/>
        <v>5.7870370370370366E-05</v>
      </c>
      <c r="Q48" s="41">
        <f t="shared" si="3"/>
        <v>0.002442129629629637</v>
      </c>
      <c r="R48" s="41"/>
      <c r="S48" s="67"/>
    </row>
    <row r="49" spans="1:22" s="34" customFormat="1" ht="12.75" customHeight="1">
      <c r="A49" s="67">
        <v>18</v>
      </c>
      <c r="B49" s="67">
        <v>286</v>
      </c>
      <c r="C49" s="67" t="s">
        <v>64</v>
      </c>
      <c r="D49" s="67" t="s">
        <v>2</v>
      </c>
      <c r="E49" s="67" t="s">
        <v>66</v>
      </c>
      <c r="F49" s="28">
        <v>2</v>
      </c>
      <c r="G49" s="30">
        <v>0.041666666666666664</v>
      </c>
      <c r="H49" s="30">
        <v>0.04402777777777778</v>
      </c>
      <c r="I49" s="28">
        <v>5</v>
      </c>
      <c r="J49" s="28">
        <v>5</v>
      </c>
      <c r="K49" s="28">
        <v>0</v>
      </c>
      <c r="L49" s="28">
        <v>0</v>
      </c>
      <c r="M49" s="28">
        <v>5</v>
      </c>
      <c r="N49" s="28">
        <f t="shared" si="5"/>
        <v>15</v>
      </c>
      <c r="O49" s="31">
        <f t="shared" si="1"/>
        <v>0.0023611111111111124</v>
      </c>
      <c r="P49" s="31">
        <f t="shared" si="2"/>
        <v>0.0001736111111111111</v>
      </c>
      <c r="Q49" s="31">
        <f t="shared" si="3"/>
        <v>0.0025347222222222234</v>
      </c>
      <c r="R49" s="30">
        <v>0.002361111111111111</v>
      </c>
      <c r="S49" s="67">
        <v>18</v>
      </c>
      <c r="U49" s="11"/>
      <c r="V49" s="11"/>
    </row>
    <row r="50" spans="1:19" s="11" customFormat="1" ht="12.75">
      <c r="A50" s="67"/>
      <c r="B50" s="67"/>
      <c r="C50" s="67"/>
      <c r="D50" s="67"/>
      <c r="E50" s="67"/>
      <c r="F50" s="40">
        <v>1</v>
      </c>
      <c r="G50" s="39">
        <v>0.019444444444444445</v>
      </c>
      <c r="H50" s="39">
        <v>0.021909722222222223</v>
      </c>
      <c r="I50" s="40">
        <v>0</v>
      </c>
      <c r="J50" s="40">
        <v>0</v>
      </c>
      <c r="K50" s="40">
        <v>5</v>
      </c>
      <c r="L50" s="40">
        <v>0</v>
      </c>
      <c r="M50" s="40">
        <v>0</v>
      </c>
      <c r="N50" s="40">
        <f t="shared" si="5"/>
        <v>5</v>
      </c>
      <c r="O50" s="41">
        <f t="shared" si="1"/>
        <v>0.002465277777777778</v>
      </c>
      <c r="P50" s="41">
        <f t="shared" si="2"/>
        <v>5.7870370370370366E-05</v>
      </c>
      <c r="Q50" s="41">
        <f t="shared" si="3"/>
        <v>0.0025231481481481485</v>
      </c>
      <c r="R50" s="39"/>
      <c r="S50" s="67"/>
    </row>
    <row r="51" spans="1:19" s="11" customFormat="1" ht="12.75" customHeight="1">
      <c r="A51" s="67">
        <v>19</v>
      </c>
      <c r="B51" s="67" t="s">
        <v>89</v>
      </c>
      <c r="C51" s="67" t="s">
        <v>98</v>
      </c>
      <c r="D51" s="67" t="s">
        <v>99</v>
      </c>
      <c r="E51" s="67" t="s">
        <v>102</v>
      </c>
      <c r="F51" s="28">
        <v>1</v>
      </c>
      <c r="G51" s="30">
        <v>0.11319444444444444</v>
      </c>
      <c r="H51" s="30">
        <v>0.1155324074074074</v>
      </c>
      <c r="I51" s="28">
        <v>0</v>
      </c>
      <c r="J51" s="28">
        <v>5</v>
      </c>
      <c r="K51" s="28">
        <v>0</v>
      </c>
      <c r="L51" s="28">
        <v>0</v>
      </c>
      <c r="M51" s="28">
        <v>0</v>
      </c>
      <c r="N51" s="28">
        <f t="shared" si="5"/>
        <v>5</v>
      </c>
      <c r="O51" s="31">
        <f t="shared" si="1"/>
        <v>0.0023379629629629584</v>
      </c>
      <c r="P51" s="31">
        <f t="shared" si="2"/>
        <v>5.7870370370370366E-05</v>
      </c>
      <c r="Q51" s="31">
        <f t="shared" si="3"/>
        <v>0.002395833333333329</v>
      </c>
      <c r="R51" s="30">
        <v>0.0023958333333333336</v>
      </c>
      <c r="S51" s="67">
        <v>19</v>
      </c>
    </row>
    <row r="52" spans="1:19" s="11" customFormat="1" ht="24">
      <c r="A52" s="67"/>
      <c r="B52" s="67"/>
      <c r="C52" s="67"/>
      <c r="D52" s="67"/>
      <c r="E52" s="67"/>
      <c r="F52" s="40">
        <v>2</v>
      </c>
      <c r="G52" s="63" t="s">
        <v>112</v>
      </c>
      <c r="H52" s="39"/>
      <c r="I52" s="40"/>
      <c r="J52" s="40"/>
      <c r="K52" s="40"/>
      <c r="L52" s="40"/>
      <c r="M52" s="40"/>
      <c r="N52" s="40"/>
      <c r="O52" s="41"/>
      <c r="P52" s="41"/>
      <c r="Q52" s="41"/>
      <c r="R52" s="39"/>
      <c r="S52" s="67"/>
    </row>
    <row r="53" spans="1:19" s="11" customFormat="1" ht="14.25" customHeight="1">
      <c r="A53" s="67">
        <v>20</v>
      </c>
      <c r="B53" s="67" t="s">
        <v>90</v>
      </c>
      <c r="C53" s="67" t="s">
        <v>105</v>
      </c>
      <c r="D53" s="67" t="s">
        <v>106</v>
      </c>
      <c r="E53" s="67" t="s">
        <v>113</v>
      </c>
      <c r="F53" s="28">
        <v>2</v>
      </c>
      <c r="G53" s="30">
        <v>0.15381944444444443</v>
      </c>
      <c r="H53" s="30">
        <v>0.15623842592592593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f>I53+J53+K53+L53+M53</f>
        <v>0</v>
      </c>
      <c r="O53" s="31">
        <f aca="true" t="shared" si="6" ref="O53:O61">H53-G53</f>
        <v>0.002418981481481508</v>
      </c>
      <c r="P53" s="31">
        <f aca="true" t="shared" si="7" ref="P53:P67">N53*$P$9</f>
        <v>0</v>
      </c>
      <c r="Q53" s="31">
        <f aca="true" t="shared" si="8" ref="Q53:Q67">O53+P53</f>
        <v>0.002418981481481508</v>
      </c>
      <c r="R53" s="30">
        <v>0.0024189814814814816</v>
      </c>
      <c r="S53" s="67">
        <v>20</v>
      </c>
    </row>
    <row r="54" spans="1:19" s="11" customFormat="1" ht="12.75">
      <c r="A54" s="67"/>
      <c r="B54" s="67"/>
      <c r="C54" s="67"/>
      <c r="D54" s="67"/>
      <c r="E54" s="67"/>
      <c r="F54" s="40">
        <v>1</v>
      </c>
      <c r="G54" s="39">
        <v>0.12430555555555556</v>
      </c>
      <c r="H54" s="39">
        <v>0.12674768518518517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f>I54+J54+K54+L54+M54</f>
        <v>0</v>
      </c>
      <c r="O54" s="41">
        <f t="shared" si="6"/>
        <v>0.0024421296296296136</v>
      </c>
      <c r="P54" s="41">
        <f t="shared" si="7"/>
        <v>0</v>
      </c>
      <c r="Q54" s="41">
        <f t="shared" si="8"/>
        <v>0.0024421296296296136</v>
      </c>
      <c r="R54" s="43"/>
      <c r="S54" s="67"/>
    </row>
    <row r="55" spans="1:19" s="11" customFormat="1" ht="13.5" customHeight="1">
      <c r="A55" s="67">
        <v>21</v>
      </c>
      <c r="B55" s="67" t="s">
        <v>93</v>
      </c>
      <c r="C55" s="68" t="s">
        <v>97</v>
      </c>
      <c r="D55" s="67" t="s">
        <v>96</v>
      </c>
      <c r="E55" s="67" t="s">
        <v>123</v>
      </c>
      <c r="F55" s="28">
        <v>2</v>
      </c>
      <c r="G55" s="30">
        <v>0.15625</v>
      </c>
      <c r="H55" s="30">
        <v>0.15866898148148148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31">
        <f t="shared" si="6"/>
        <v>0.0024189814814814803</v>
      </c>
      <c r="P55" s="31">
        <f t="shared" si="7"/>
        <v>0</v>
      </c>
      <c r="Q55" s="31">
        <f t="shared" si="8"/>
        <v>0.0024189814814814803</v>
      </c>
      <c r="R55" s="30">
        <v>0.0024189814814814816</v>
      </c>
      <c r="S55" s="67">
        <v>20</v>
      </c>
    </row>
    <row r="56" spans="1:19" s="11" customFormat="1" ht="12.75">
      <c r="A56" s="67"/>
      <c r="B56" s="67"/>
      <c r="C56" s="68"/>
      <c r="D56" s="67"/>
      <c r="E56" s="67"/>
      <c r="F56" s="40">
        <v>1</v>
      </c>
      <c r="G56" s="39">
        <v>0.13402777777777777</v>
      </c>
      <c r="H56" s="39">
        <v>0.1365162037037037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f aca="true" t="shared" si="9" ref="N56:N67">I56+J56+K56+L56+M56</f>
        <v>0</v>
      </c>
      <c r="O56" s="41">
        <f t="shared" si="6"/>
        <v>0.0024884259259259356</v>
      </c>
      <c r="P56" s="41">
        <f t="shared" si="7"/>
        <v>0</v>
      </c>
      <c r="Q56" s="41">
        <f t="shared" si="8"/>
        <v>0.0024884259259259356</v>
      </c>
      <c r="R56" s="39"/>
      <c r="S56" s="67"/>
    </row>
    <row r="57" spans="1:21" s="11" customFormat="1" ht="13.5" customHeight="1">
      <c r="A57" s="67">
        <v>22</v>
      </c>
      <c r="B57" s="67" t="s">
        <v>87</v>
      </c>
      <c r="C57" s="67" t="s">
        <v>38</v>
      </c>
      <c r="D57" s="67" t="s">
        <v>39</v>
      </c>
      <c r="E57" s="67" t="s">
        <v>40</v>
      </c>
      <c r="F57" s="28">
        <v>2</v>
      </c>
      <c r="G57" s="30">
        <v>0.12083333333333333</v>
      </c>
      <c r="H57" s="30">
        <v>0.12325231481481481</v>
      </c>
      <c r="I57" s="28">
        <v>0</v>
      </c>
      <c r="J57" s="28">
        <v>0</v>
      </c>
      <c r="K57" s="28">
        <v>5</v>
      </c>
      <c r="L57" s="28">
        <v>5</v>
      </c>
      <c r="M57" s="28">
        <v>0</v>
      </c>
      <c r="N57" s="28">
        <f t="shared" si="9"/>
        <v>10</v>
      </c>
      <c r="O57" s="31">
        <f t="shared" si="6"/>
        <v>0.0024189814814814803</v>
      </c>
      <c r="P57" s="31">
        <f t="shared" si="7"/>
        <v>0.00011574074074074073</v>
      </c>
      <c r="Q57" s="31">
        <f t="shared" si="8"/>
        <v>0.002534722222222221</v>
      </c>
      <c r="R57" s="30">
        <v>0.0024189814814814816</v>
      </c>
      <c r="S57" s="67">
        <v>22</v>
      </c>
      <c r="U57" s="12"/>
    </row>
    <row r="58" spans="1:19" s="11" customFormat="1" ht="12.75">
      <c r="A58" s="67"/>
      <c r="B58" s="67"/>
      <c r="C58" s="67"/>
      <c r="D58" s="67"/>
      <c r="E58" s="67"/>
      <c r="F58" s="40">
        <v>1</v>
      </c>
      <c r="G58" s="39">
        <v>0.11006944444444444</v>
      </c>
      <c r="H58" s="39">
        <v>0.11268518518518518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f t="shared" si="9"/>
        <v>0</v>
      </c>
      <c r="O58" s="41">
        <f t="shared" si="6"/>
        <v>0.002615740740740738</v>
      </c>
      <c r="P58" s="41">
        <f t="shared" si="7"/>
        <v>0</v>
      </c>
      <c r="Q58" s="41">
        <f t="shared" si="8"/>
        <v>0.002615740740740738</v>
      </c>
      <c r="R58" s="39"/>
      <c r="S58" s="67"/>
    </row>
    <row r="59" spans="1:19" s="11" customFormat="1" ht="15" customHeight="1">
      <c r="A59" s="67">
        <v>23</v>
      </c>
      <c r="B59" s="67">
        <v>259</v>
      </c>
      <c r="C59" s="67" t="s">
        <v>32</v>
      </c>
      <c r="D59" s="67" t="s">
        <v>33</v>
      </c>
      <c r="E59" s="67" t="s">
        <v>34</v>
      </c>
      <c r="F59" s="28">
        <v>2</v>
      </c>
      <c r="G59" s="30">
        <v>0.07881944444444444</v>
      </c>
      <c r="H59" s="30">
        <v>0.0812962962962963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f t="shared" si="9"/>
        <v>0</v>
      </c>
      <c r="O59" s="31">
        <f t="shared" si="6"/>
        <v>0.002476851851851855</v>
      </c>
      <c r="P59" s="31">
        <f t="shared" si="7"/>
        <v>0</v>
      </c>
      <c r="Q59" s="31">
        <f t="shared" si="8"/>
        <v>0.002476851851851855</v>
      </c>
      <c r="R59" s="30">
        <v>0.0024768518518518516</v>
      </c>
      <c r="S59" s="67">
        <v>23</v>
      </c>
    </row>
    <row r="60" spans="1:22" s="34" customFormat="1" ht="12.75">
      <c r="A60" s="67"/>
      <c r="B60" s="67"/>
      <c r="C60" s="67"/>
      <c r="D60" s="67"/>
      <c r="E60" s="67"/>
      <c r="F60" s="40">
        <v>1</v>
      </c>
      <c r="G60" s="39">
        <v>0.06944444444444443</v>
      </c>
      <c r="H60" s="39">
        <v>0.07203703703703704</v>
      </c>
      <c r="I60" s="40">
        <v>0</v>
      </c>
      <c r="J60" s="40">
        <v>5</v>
      </c>
      <c r="K60" s="40">
        <v>0</v>
      </c>
      <c r="L60" s="40">
        <v>0</v>
      </c>
      <c r="M60" s="40">
        <v>0</v>
      </c>
      <c r="N60" s="40">
        <f t="shared" si="9"/>
        <v>5</v>
      </c>
      <c r="O60" s="41">
        <f t="shared" si="6"/>
        <v>0.0025925925925926047</v>
      </c>
      <c r="P60" s="41">
        <f t="shared" si="7"/>
        <v>5.7870370370370366E-05</v>
      </c>
      <c r="Q60" s="41">
        <f t="shared" si="8"/>
        <v>0.002650462962962975</v>
      </c>
      <c r="R60" s="39"/>
      <c r="S60" s="67"/>
      <c r="U60" s="11"/>
      <c r="V60" s="11"/>
    </row>
    <row r="61" spans="1:19" s="27" customFormat="1" ht="13.5" customHeight="1">
      <c r="A61" s="67">
        <v>24</v>
      </c>
      <c r="B61" s="78" t="s">
        <v>101</v>
      </c>
      <c r="C61" s="68" t="s">
        <v>97</v>
      </c>
      <c r="D61" s="67" t="s">
        <v>96</v>
      </c>
      <c r="E61" s="78" t="s">
        <v>124</v>
      </c>
      <c r="F61" s="2">
        <v>1</v>
      </c>
      <c r="G61" s="10">
        <v>0.14027777777777778</v>
      </c>
      <c r="H61" s="10">
        <v>0.14275462962962962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8">
        <f t="shared" si="9"/>
        <v>0</v>
      </c>
      <c r="O61" s="31">
        <f t="shared" si="6"/>
        <v>0.002476851851851841</v>
      </c>
      <c r="P61" s="31">
        <f t="shared" si="7"/>
        <v>0</v>
      </c>
      <c r="Q61" s="31">
        <f t="shared" si="8"/>
        <v>0.002476851851851841</v>
      </c>
      <c r="R61" s="10">
        <v>0.0024768518518518516</v>
      </c>
      <c r="S61" s="78">
        <v>23</v>
      </c>
    </row>
    <row r="62" spans="1:19" s="11" customFormat="1" ht="12.75" customHeight="1">
      <c r="A62" s="67"/>
      <c r="B62" s="78"/>
      <c r="C62" s="68"/>
      <c r="D62" s="67"/>
      <c r="E62" s="78"/>
      <c r="F62" s="45">
        <v>2</v>
      </c>
      <c r="G62" s="50" t="s">
        <v>77</v>
      </c>
      <c r="H62" s="50"/>
      <c r="I62" s="50"/>
      <c r="J62" s="50"/>
      <c r="K62" s="50"/>
      <c r="L62" s="50"/>
      <c r="M62" s="50"/>
      <c r="N62" s="40">
        <f t="shared" si="9"/>
        <v>0</v>
      </c>
      <c r="O62" s="41"/>
      <c r="P62" s="41">
        <f t="shared" si="7"/>
        <v>0</v>
      </c>
      <c r="Q62" s="41">
        <f t="shared" si="8"/>
        <v>0</v>
      </c>
      <c r="R62" s="50"/>
      <c r="S62" s="78"/>
    </row>
    <row r="63" spans="1:19" s="27" customFormat="1" ht="13.5" customHeight="1">
      <c r="A63" s="67">
        <v>25</v>
      </c>
      <c r="B63" s="67">
        <v>432</v>
      </c>
      <c r="C63" s="67" t="s">
        <v>67</v>
      </c>
      <c r="D63" s="67" t="s">
        <v>18</v>
      </c>
      <c r="E63" s="67" t="s">
        <v>71</v>
      </c>
      <c r="F63" s="28">
        <v>1</v>
      </c>
      <c r="G63" s="30">
        <v>0.029861111111111113</v>
      </c>
      <c r="H63" s="30">
        <v>0.03236111111111111</v>
      </c>
      <c r="I63" s="28">
        <v>0</v>
      </c>
      <c r="J63" s="28">
        <v>5</v>
      </c>
      <c r="K63" s="28">
        <v>5</v>
      </c>
      <c r="L63" s="28">
        <v>0</v>
      </c>
      <c r="M63" s="28">
        <v>0</v>
      </c>
      <c r="N63" s="28">
        <f t="shared" si="9"/>
        <v>10</v>
      </c>
      <c r="O63" s="31">
        <f>H63-G63</f>
        <v>0.0024999999999999988</v>
      </c>
      <c r="P63" s="31">
        <f t="shared" si="7"/>
        <v>0.00011574074074074073</v>
      </c>
      <c r="Q63" s="31">
        <f t="shared" si="8"/>
        <v>0.0026157407407407397</v>
      </c>
      <c r="R63" s="30">
        <v>0.002615740740740741</v>
      </c>
      <c r="S63" s="67">
        <v>25</v>
      </c>
    </row>
    <row r="64" spans="1:19" s="11" customFormat="1" ht="12.75">
      <c r="A64" s="67"/>
      <c r="B64" s="67"/>
      <c r="C64" s="67"/>
      <c r="D64" s="67"/>
      <c r="E64" s="67"/>
      <c r="F64" s="40">
        <v>2</v>
      </c>
      <c r="G64" s="39">
        <v>0.05625</v>
      </c>
      <c r="H64" s="39">
        <v>0.058726851851851856</v>
      </c>
      <c r="I64" s="40">
        <v>0</v>
      </c>
      <c r="J64" s="40">
        <v>0</v>
      </c>
      <c r="K64" s="40">
        <v>50</v>
      </c>
      <c r="L64" s="40">
        <v>0</v>
      </c>
      <c r="M64" s="40">
        <v>0</v>
      </c>
      <c r="N64" s="40">
        <f t="shared" si="9"/>
        <v>50</v>
      </c>
      <c r="O64" s="41">
        <f>H64-G64</f>
        <v>0.002476851851851855</v>
      </c>
      <c r="P64" s="41">
        <f t="shared" si="7"/>
        <v>0.0005787037037037037</v>
      </c>
      <c r="Q64" s="41">
        <f t="shared" si="8"/>
        <v>0.0030555555555555588</v>
      </c>
      <c r="R64" s="39"/>
      <c r="S64" s="67"/>
    </row>
    <row r="65" spans="1:23" s="27" customFormat="1" ht="16.5" customHeight="1">
      <c r="A65" s="67">
        <v>26</v>
      </c>
      <c r="B65" s="67" t="s">
        <v>80</v>
      </c>
      <c r="C65" s="68" t="s">
        <v>107</v>
      </c>
      <c r="D65" s="67" t="s">
        <v>108</v>
      </c>
      <c r="E65" s="67" t="s">
        <v>111</v>
      </c>
      <c r="F65" s="28">
        <v>1</v>
      </c>
      <c r="G65" s="30">
        <v>0.1076388888888889</v>
      </c>
      <c r="H65" s="30">
        <v>0.1102199074074074</v>
      </c>
      <c r="I65" s="28">
        <v>0</v>
      </c>
      <c r="J65" s="28">
        <v>5</v>
      </c>
      <c r="K65" s="28">
        <v>0</v>
      </c>
      <c r="L65" s="28">
        <v>5</v>
      </c>
      <c r="M65" s="28">
        <v>0</v>
      </c>
      <c r="N65" s="28">
        <f t="shared" si="9"/>
        <v>10</v>
      </c>
      <c r="O65" s="31">
        <f>H65-G65</f>
        <v>0.0025810185185185103</v>
      </c>
      <c r="P65" s="31">
        <f t="shared" si="7"/>
        <v>0.00011574074074074073</v>
      </c>
      <c r="Q65" s="31">
        <f t="shared" si="8"/>
        <v>0.002696759259259251</v>
      </c>
      <c r="R65" s="32">
        <v>0.0026967592592592594</v>
      </c>
      <c r="S65" s="67">
        <v>26</v>
      </c>
      <c r="T65" s="20"/>
      <c r="U65" s="12"/>
      <c r="V65" s="22"/>
      <c r="W65" s="7"/>
    </row>
    <row r="66" spans="1:21" s="11" customFormat="1" ht="12.75" customHeight="1">
      <c r="A66" s="67"/>
      <c r="B66" s="67"/>
      <c r="C66" s="68"/>
      <c r="D66" s="67"/>
      <c r="E66" s="67"/>
      <c r="F66" s="40">
        <v>2</v>
      </c>
      <c r="G66" s="39">
        <v>0.1170138888888889</v>
      </c>
      <c r="H66" s="39">
        <v>0.11961805555555556</v>
      </c>
      <c r="I66" s="40">
        <v>0</v>
      </c>
      <c r="J66" s="40">
        <v>5</v>
      </c>
      <c r="K66" s="40">
        <v>5</v>
      </c>
      <c r="L66" s="40">
        <v>0</v>
      </c>
      <c r="M66" s="40">
        <v>5</v>
      </c>
      <c r="N66" s="40">
        <f t="shared" si="9"/>
        <v>15</v>
      </c>
      <c r="O66" s="41">
        <f>H66-G66</f>
        <v>0.0026041666666666574</v>
      </c>
      <c r="P66" s="41">
        <f t="shared" si="7"/>
        <v>0.0001736111111111111</v>
      </c>
      <c r="Q66" s="41">
        <f t="shared" si="8"/>
        <v>0.0027777777777777683</v>
      </c>
      <c r="R66" s="43"/>
      <c r="S66" s="67"/>
      <c r="U66" s="12"/>
    </row>
    <row r="67" spans="1:23" s="27" customFormat="1" ht="12.75" customHeight="1">
      <c r="A67" s="67">
        <v>27</v>
      </c>
      <c r="B67" s="67">
        <v>254</v>
      </c>
      <c r="C67" s="67" t="s">
        <v>45</v>
      </c>
      <c r="D67" s="67" t="s">
        <v>46</v>
      </c>
      <c r="E67" s="67" t="s">
        <v>52</v>
      </c>
      <c r="F67" s="28">
        <v>1</v>
      </c>
      <c r="G67" s="30">
        <v>0.08472222222222221</v>
      </c>
      <c r="H67" s="30">
        <v>0.08762731481481482</v>
      </c>
      <c r="I67" s="28">
        <v>0</v>
      </c>
      <c r="J67" s="28">
        <v>5</v>
      </c>
      <c r="K67" s="28">
        <v>0</v>
      </c>
      <c r="L67" s="28">
        <v>0</v>
      </c>
      <c r="M67" s="28">
        <v>0</v>
      </c>
      <c r="N67" s="28">
        <f t="shared" si="9"/>
        <v>5</v>
      </c>
      <c r="O67" s="31">
        <f>H67-G67</f>
        <v>0.002905092592592612</v>
      </c>
      <c r="P67" s="31">
        <f t="shared" si="7"/>
        <v>5.7870370370370366E-05</v>
      </c>
      <c r="Q67" s="31">
        <f t="shared" si="8"/>
        <v>0.0029629629629629823</v>
      </c>
      <c r="R67" s="32">
        <v>0.002962962962962963</v>
      </c>
      <c r="S67" s="67">
        <v>27</v>
      </c>
      <c r="T67" s="20"/>
      <c r="U67" s="12"/>
      <c r="V67" s="22"/>
      <c r="W67" s="7"/>
    </row>
    <row r="68" spans="1:19" s="11" customFormat="1" ht="13.5" thickBot="1">
      <c r="A68" s="67"/>
      <c r="B68" s="67"/>
      <c r="C68" s="67"/>
      <c r="D68" s="67"/>
      <c r="E68" s="67"/>
      <c r="F68" s="40">
        <v>2</v>
      </c>
      <c r="G68" s="39" t="s">
        <v>77</v>
      </c>
      <c r="H68" s="39"/>
      <c r="I68" s="40"/>
      <c r="J68" s="40"/>
      <c r="K68" s="40"/>
      <c r="L68" s="40"/>
      <c r="M68" s="40"/>
      <c r="N68" s="40"/>
      <c r="O68" s="41"/>
      <c r="P68" s="41"/>
      <c r="Q68" s="41"/>
      <c r="R68" s="43"/>
      <c r="S68" s="67"/>
    </row>
    <row r="69" spans="1:35" s="25" customFormat="1" ht="17.25" customHeight="1">
      <c r="A69" s="67">
        <v>28</v>
      </c>
      <c r="B69" s="67">
        <v>255</v>
      </c>
      <c r="C69" s="67" t="s">
        <v>30</v>
      </c>
      <c r="D69" s="67" t="s">
        <v>43</v>
      </c>
      <c r="E69" s="67" t="s">
        <v>76</v>
      </c>
      <c r="F69" s="28">
        <v>1</v>
      </c>
      <c r="G69" s="30">
        <v>0.0875</v>
      </c>
      <c r="H69" s="30">
        <v>0.09042824074074074</v>
      </c>
      <c r="I69" s="28">
        <v>0</v>
      </c>
      <c r="J69" s="28">
        <v>5</v>
      </c>
      <c r="K69" s="28">
        <v>0</v>
      </c>
      <c r="L69" s="28">
        <v>0</v>
      </c>
      <c r="M69" s="28">
        <v>0</v>
      </c>
      <c r="N69" s="28">
        <f>I69+J69+K69+L69+M69</f>
        <v>5</v>
      </c>
      <c r="O69" s="31">
        <f>H69-G69</f>
        <v>0.002928240740740745</v>
      </c>
      <c r="P69" s="31">
        <f>N69*$P$9</f>
        <v>5.7870370370370366E-05</v>
      </c>
      <c r="Q69" s="31">
        <f>O69+P69</f>
        <v>0.0029861111111111156</v>
      </c>
      <c r="R69" s="32">
        <v>0.0029861111111111113</v>
      </c>
      <c r="S69" s="67">
        <v>27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s="23" customFormat="1" ht="13.5" thickBot="1">
      <c r="A70" s="67"/>
      <c r="B70" s="67"/>
      <c r="C70" s="67"/>
      <c r="D70" s="67"/>
      <c r="E70" s="67"/>
      <c r="F70" s="40">
        <v>2</v>
      </c>
      <c r="G70" s="39" t="s">
        <v>77</v>
      </c>
      <c r="H70" s="39"/>
      <c r="I70" s="40"/>
      <c r="J70" s="40"/>
      <c r="K70" s="40"/>
      <c r="L70" s="40"/>
      <c r="M70" s="40"/>
      <c r="N70" s="40"/>
      <c r="O70" s="41"/>
      <c r="P70" s="41"/>
      <c r="Q70" s="41"/>
      <c r="R70" s="43"/>
      <c r="S70" s="67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24" customFormat="1" ht="12.75" customHeight="1">
      <c r="A71" s="67">
        <v>29</v>
      </c>
      <c r="B71" s="67">
        <v>239</v>
      </c>
      <c r="C71" s="67" t="s">
        <v>63</v>
      </c>
      <c r="D71" s="67" t="s">
        <v>33</v>
      </c>
      <c r="E71" s="67" t="s">
        <v>94</v>
      </c>
      <c r="F71" s="28">
        <v>1</v>
      </c>
      <c r="G71" s="30">
        <v>0.06666666666666667</v>
      </c>
      <c r="H71" s="30">
        <v>0.06962962962962964</v>
      </c>
      <c r="I71" s="28">
        <v>0</v>
      </c>
      <c r="J71" s="28">
        <v>5</v>
      </c>
      <c r="K71" s="28">
        <v>0</v>
      </c>
      <c r="L71" s="28">
        <v>0</v>
      </c>
      <c r="M71" s="28">
        <v>0</v>
      </c>
      <c r="N71" s="28">
        <f>I71+J71+K71+L71+M71</f>
        <v>5</v>
      </c>
      <c r="O71" s="31">
        <f>H71-G71</f>
        <v>0.002962962962962973</v>
      </c>
      <c r="P71" s="31">
        <f>N71*$P$9</f>
        <v>5.7870370370370366E-05</v>
      </c>
      <c r="Q71" s="31">
        <f>O71+P71</f>
        <v>0.0030208333333333432</v>
      </c>
      <c r="R71" s="30">
        <v>0.0030208333333333333</v>
      </c>
      <c r="S71" s="67">
        <v>29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23" customFormat="1" ht="13.5" thickBot="1">
      <c r="A72" s="67"/>
      <c r="B72" s="67"/>
      <c r="C72" s="67"/>
      <c r="D72" s="67"/>
      <c r="E72" s="67"/>
      <c r="F72" s="40">
        <v>2</v>
      </c>
      <c r="G72" s="39" t="s">
        <v>77</v>
      </c>
      <c r="H72" s="39"/>
      <c r="I72" s="40"/>
      <c r="J72" s="40"/>
      <c r="K72" s="40"/>
      <c r="L72" s="40"/>
      <c r="M72" s="40"/>
      <c r="N72" s="40"/>
      <c r="O72" s="41"/>
      <c r="P72" s="41"/>
      <c r="Q72" s="41"/>
      <c r="R72" s="39"/>
      <c r="S72" s="67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25" customFormat="1" ht="16.5" customHeight="1">
      <c r="A73" s="67">
        <v>30</v>
      </c>
      <c r="B73" s="67">
        <v>249</v>
      </c>
      <c r="C73" s="67" t="s">
        <v>36</v>
      </c>
      <c r="D73" s="67" t="s">
        <v>37</v>
      </c>
      <c r="E73" s="67" t="s">
        <v>114</v>
      </c>
      <c r="F73" s="28">
        <v>1</v>
      </c>
      <c r="G73" s="30">
        <v>0.04722222222222222</v>
      </c>
      <c r="H73" s="30">
        <v>0.050381944444444444</v>
      </c>
      <c r="I73" s="28">
        <v>0</v>
      </c>
      <c r="J73" s="28">
        <v>5</v>
      </c>
      <c r="K73" s="28">
        <v>0</v>
      </c>
      <c r="L73" s="28">
        <v>0</v>
      </c>
      <c r="M73" s="28">
        <v>0</v>
      </c>
      <c r="N73" s="28">
        <f>I73+J73+K73+L73+M73</f>
        <v>5</v>
      </c>
      <c r="O73" s="31">
        <f>H73-G73</f>
        <v>0.0031597222222222235</v>
      </c>
      <c r="P73" s="31">
        <f>N73*$P$9</f>
        <v>5.7870370370370366E-05</v>
      </c>
      <c r="Q73" s="31">
        <f>O73+P73</f>
        <v>0.003217592592592594</v>
      </c>
      <c r="R73" s="30">
        <v>0.0032175925925925926</v>
      </c>
      <c r="S73" s="67">
        <v>30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s="23" customFormat="1" ht="13.5" thickBot="1">
      <c r="A74" s="67"/>
      <c r="B74" s="67"/>
      <c r="C74" s="67"/>
      <c r="D74" s="67"/>
      <c r="E74" s="67"/>
      <c r="F74" s="40">
        <v>2</v>
      </c>
      <c r="G74" s="39" t="s">
        <v>77</v>
      </c>
      <c r="H74" s="39"/>
      <c r="I74" s="40"/>
      <c r="J74" s="40"/>
      <c r="K74" s="40"/>
      <c r="L74" s="40"/>
      <c r="M74" s="40"/>
      <c r="N74" s="40"/>
      <c r="O74" s="41"/>
      <c r="P74" s="41"/>
      <c r="Q74" s="41"/>
      <c r="R74" s="39"/>
      <c r="S74" s="67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25" customFormat="1" ht="12.75" customHeight="1">
      <c r="A75" s="67">
        <v>31</v>
      </c>
      <c r="B75" s="67" t="s">
        <v>82</v>
      </c>
      <c r="C75" s="67" t="s">
        <v>38</v>
      </c>
      <c r="D75" s="67" t="s">
        <v>39</v>
      </c>
      <c r="E75" s="67" t="s">
        <v>41</v>
      </c>
      <c r="F75" s="28">
        <v>1</v>
      </c>
      <c r="G75" s="30">
        <v>0.11180555555555556</v>
      </c>
      <c r="H75" s="30">
        <v>0.11428240740740742</v>
      </c>
      <c r="I75" s="28">
        <v>0</v>
      </c>
      <c r="J75" s="28">
        <v>5</v>
      </c>
      <c r="K75" s="28">
        <v>5</v>
      </c>
      <c r="L75" s="28">
        <v>5</v>
      </c>
      <c r="M75" s="28">
        <v>50</v>
      </c>
      <c r="N75" s="28">
        <f>I75+J75+K75+L75+M75</f>
        <v>65</v>
      </c>
      <c r="O75" s="31">
        <f>H75-G75</f>
        <v>0.002476851851851855</v>
      </c>
      <c r="P75" s="31">
        <f>N75*$P$9</f>
        <v>0.0007523148148148148</v>
      </c>
      <c r="Q75" s="31">
        <f>O75+P75</f>
        <v>0.00322916666666667</v>
      </c>
      <c r="R75" s="30">
        <v>0.0032291666666666666</v>
      </c>
      <c r="S75" s="67">
        <v>30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s="38" customFormat="1" ht="13.5" thickBot="1">
      <c r="A76" s="67"/>
      <c r="B76" s="67"/>
      <c r="C76" s="67"/>
      <c r="D76" s="67"/>
      <c r="E76" s="67"/>
      <c r="F76" s="40">
        <v>2</v>
      </c>
      <c r="G76" s="45" t="s">
        <v>77</v>
      </c>
      <c r="H76" s="45"/>
      <c r="I76" s="45"/>
      <c r="J76" s="45"/>
      <c r="K76" s="45"/>
      <c r="L76" s="45"/>
      <c r="M76" s="45"/>
      <c r="N76" s="40">
        <f>I76+J76+K76+L76+M76</f>
        <v>0</v>
      </c>
      <c r="O76" s="41"/>
      <c r="P76" s="41">
        <f>N76*$P$9</f>
        <v>0</v>
      </c>
      <c r="Q76" s="41">
        <f>O76+P76</f>
        <v>0</v>
      </c>
      <c r="R76" s="45"/>
      <c r="S76" s="67"/>
      <c r="T76" s="34"/>
      <c r="U76" s="11"/>
      <c r="V76" s="11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19" s="35" customFormat="1" ht="18" customHeight="1">
      <c r="A77" s="67">
        <v>32</v>
      </c>
      <c r="B77" s="67">
        <v>350</v>
      </c>
      <c r="C77" s="67" t="s">
        <v>61</v>
      </c>
      <c r="D77" s="67" t="s">
        <v>56</v>
      </c>
      <c r="E77" s="67" t="s">
        <v>62</v>
      </c>
      <c r="F77" s="28">
        <v>1</v>
      </c>
      <c r="G77" s="31">
        <v>0.14479166666666668</v>
      </c>
      <c r="H77" s="31">
        <v>0.14756944444444445</v>
      </c>
      <c r="I77" s="28">
        <v>0</v>
      </c>
      <c r="J77" s="28">
        <v>5</v>
      </c>
      <c r="K77" s="28">
        <v>0</v>
      </c>
      <c r="L77" s="28">
        <v>50</v>
      </c>
      <c r="M77" s="28">
        <v>0</v>
      </c>
      <c r="N77" s="28">
        <f>I77+J77+K77+L77+M77</f>
        <v>55</v>
      </c>
      <c r="O77" s="31">
        <f>H77-G77</f>
        <v>0.002777777777777768</v>
      </c>
      <c r="P77" s="31">
        <f>N77*$P$9</f>
        <v>0.000636574074074074</v>
      </c>
      <c r="Q77" s="31">
        <f>O77+P77</f>
        <v>0.003414351851851842</v>
      </c>
      <c r="R77" s="30">
        <v>0.003414351851851852</v>
      </c>
      <c r="S77" s="67">
        <v>32</v>
      </c>
    </row>
    <row r="78" spans="1:22" s="11" customFormat="1" ht="12.75">
      <c r="A78" s="67"/>
      <c r="B78" s="67"/>
      <c r="C78" s="67"/>
      <c r="D78" s="67"/>
      <c r="E78" s="67"/>
      <c r="F78" s="40">
        <v>2</v>
      </c>
      <c r="G78" s="41" t="s">
        <v>77</v>
      </c>
      <c r="H78" s="41"/>
      <c r="I78" s="40"/>
      <c r="J78" s="40"/>
      <c r="K78" s="40"/>
      <c r="L78" s="40"/>
      <c r="M78" s="40"/>
      <c r="N78" s="40"/>
      <c r="O78" s="41"/>
      <c r="P78" s="41"/>
      <c r="Q78" s="41"/>
      <c r="R78" s="39"/>
      <c r="S78" s="67"/>
      <c r="T78" s="20"/>
      <c r="U78" s="21"/>
      <c r="V78" s="12"/>
    </row>
    <row r="79" spans="1:19" s="11" customFormat="1" ht="12.75" customHeight="1">
      <c r="A79" s="67">
        <v>33</v>
      </c>
      <c r="B79" s="67">
        <v>288</v>
      </c>
      <c r="C79" s="67" t="s">
        <v>36</v>
      </c>
      <c r="D79" s="67" t="s">
        <v>37</v>
      </c>
      <c r="E79" s="67" t="s">
        <v>53</v>
      </c>
      <c r="F79" s="28">
        <v>1</v>
      </c>
      <c r="G79" s="30">
        <v>0.049305555555555554</v>
      </c>
      <c r="H79" s="30">
        <v>0.05305555555555556</v>
      </c>
      <c r="I79" s="28">
        <v>0</v>
      </c>
      <c r="J79" s="28">
        <v>5</v>
      </c>
      <c r="K79" s="28">
        <v>5</v>
      </c>
      <c r="L79" s="28">
        <v>0</v>
      </c>
      <c r="M79" s="28">
        <v>0</v>
      </c>
      <c r="N79" s="28">
        <f>I79+J79+K79+L79+M79</f>
        <v>10</v>
      </c>
      <c r="O79" s="31">
        <f>H79-G79</f>
        <v>0.0037500000000000033</v>
      </c>
      <c r="P79" s="31">
        <f>N79*$P$9</f>
        <v>0.00011574074074074073</v>
      </c>
      <c r="Q79" s="31">
        <f>O79+P79</f>
        <v>0.0038657407407407442</v>
      </c>
      <c r="R79" s="30">
        <v>0.0038657407407407408</v>
      </c>
      <c r="S79" s="67">
        <v>33</v>
      </c>
    </row>
    <row r="80" spans="1:19" s="11" customFormat="1" ht="12.75">
      <c r="A80" s="67"/>
      <c r="B80" s="67"/>
      <c r="C80" s="67"/>
      <c r="D80" s="67"/>
      <c r="E80" s="67"/>
      <c r="F80" s="40">
        <v>2</v>
      </c>
      <c r="G80" s="39" t="s">
        <v>77</v>
      </c>
      <c r="H80" s="39"/>
      <c r="I80" s="40"/>
      <c r="J80" s="40"/>
      <c r="K80" s="40"/>
      <c r="L80" s="40"/>
      <c r="M80" s="40"/>
      <c r="N80" s="40"/>
      <c r="O80" s="41"/>
      <c r="P80" s="41"/>
      <c r="Q80" s="41"/>
      <c r="R80" s="39"/>
      <c r="S80" s="67"/>
    </row>
    <row r="81" spans="1:19" s="11" customFormat="1" ht="14.25" customHeight="1">
      <c r="A81" s="67">
        <v>34</v>
      </c>
      <c r="B81" s="67">
        <v>436</v>
      </c>
      <c r="C81" s="67" t="s">
        <v>67</v>
      </c>
      <c r="D81" s="67" t="s">
        <v>18</v>
      </c>
      <c r="E81" s="67" t="s">
        <v>72</v>
      </c>
      <c r="F81" s="28">
        <v>1</v>
      </c>
      <c r="G81" s="30">
        <v>0.02361111111111111</v>
      </c>
      <c r="H81" s="30">
        <v>0.028148148148148148</v>
      </c>
      <c r="I81" s="28">
        <v>5</v>
      </c>
      <c r="J81" s="28">
        <v>5</v>
      </c>
      <c r="K81" s="28">
        <v>50</v>
      </c>
      <c r="L81" s="28">
        <v>5</v>
      </c>
      <c r="M81" s="28">
        <v>0</v>
      </c>
      <c r="N81" s="28">
        <f>I81+J81+K81+L81+M81</f>
        <v>65</v>
      </c>
      <c r="O81" s="31">
        <f>H81-G81</f>
        <v>0.004537037037037037</v>
      </c>
      <c r="P81" s="31">
        <f>N81*$P$9</f>
        <v>0.0007523148148148148</v>
      </c>
      <c r="Q81" s="31">
        <f>O81+P81</f>
        <v>0.005289351851851852</v>
      </c>
      <c r="R81" s="30">
        <v>0.0052893518518518515</v>
      </c>
      <c r="S81" s="67">
        <v>34</v>
      </c>
    </row>
    <row r="82" spans="1:19" s="11" customFormat="1" ht="14.25" customHeight="1">
      <c r="A82" s="67"/>
      <c r="B82" s="67"/>
      <c r="C82" s="67"/>
      <c r="D82" s="67"/>
      <c r="E82" s="67"/>
      <c r="F82" s="40">
        <v>2</v>
      </c>
      <c r="G82" s="39">
        <v>0.053125</v>
      </c>
      <c r="H82" s="39">
        <v>0.05681712962962963</v>
      </c>
      <c r="I82" s="40">
        <v>5</v>
      </c>
      <c r="J82" s="40">
        <v>5</v>
      </c>
      <c r="K82" s="40">
        <v>50</v>
      </c>
      <c r="L82" s="40">
        <v>0</v>
      </c>
      <c r="M82" s="40">
        <v>5</v>
      </c>
      <c r="N82" s="40">
        <f>I82+J82+K82+L82+M82</f>
        <v>65</v>
      </c>
      <c r="O82" s="41">
        <f>H82-G82</f>
        <v>0.0036921296296296285</v>
      </c>
      <c r="P82" s="41">
        <f>N82*$P$9</f>
        <v>0.0007523148148148148</v>
      </c>
      <c r="Q82" s="41" t="s">
        <v>77</v>
      </c>
      <c r="R82" s="40"/>
      <c r="S82" s="67"/>
    </row>
    <row r="84" spans="3:6" ht="12.75">
      <c r="C84" s="1" t="s">
        <v>22</v>
      </c>
      <c r="D84" s="1"/>
      <c r="E84" s="1" t="s">
        <v>26</v>
      </c>
      <c r="F84" s="1"/>
    </row>
    <row r="85" spans="3:6" ht="12.75">
      <c r="C85" s="1"/>
      <c r="D85" s="1"/>
      <c r="E85" s="1"/>
      <c r="F85" s="1"/>
    </row>
    <row r="86" spans="3:6" ht="12.75">
      <c r="C86" s="1" t="s">
        <v>23</v>
      </c>
      <c r="D86" s="1"/>
      <c r="E86" s="1" t="s">
        <v>27</v>
      </c>
      <c r="F86" s="1"/>
    </row>
  </sheetData>
  <mergeCells count="212">
    <mergeCell ref="A79:A80"/>
    <mergeCell ref="S79:S80"/>
    <mergeCell ref="E81:E82"/>
    <mergeCell ref="D81:D82"/>
    <mergeCell ref="C81:C82"/>
    <mergeCell ref="B81:B82"/>
    <mergeCell ref="A81:A82"/>
    <mergeCell ref="S81:S82"/>
    <mergeCell ref="E79:E80"/>
    <mergeCell ref="D79:D80"/>
    <mergeCell ref="C79:C80"/>
    <mergeCell ref="B79:B80"/>
    <mergeCell ref="C77:C78"/>
    <mergeCell ref="B77:B78"/>
    <mergeCell ref="A77:A78"/>
    <mergeCell ref="S77:S78"/>
    <mergeCell ref="S73:S74"/>
    <mergeCell ref="S75:S76"/>
    <mergeCell ref="E77:E78"/>
    <mergeCell ref="D77:D78"/>
    <mergeCell ref="A73:A74"/>
    <mergeCell ref="E75:E76"/>
    <mergeCell ref="D75:D76"/>
    <mergeCell ref="C75:C76"/>
    <mergeCell ref="B75:B76"/>
    <mergeCell ref="A75:A76"/>
    <mergeCell ref="E73:E74"/>
    <mergeCell ref="D73:D74"/>
    <mergeCell ref="C73:C74"/>
    <mergeCell ref="B73:B74"/>
    <mergeCell ref="S69:S70"/>
    <mergeCell ref="C71:C72"/>
    <mergeCell ref="B71:B72"/>
    <mergeCell ref="A71:A72"/>
    <mergeCell ref="E71:E72"/>
    <mergeCell ref="D71:D72"/>
    <mergeCell ref="S71:S72"/>
    <mergeCell ref="A69:A70"/>
    <mergeCell ref="E69:E70"/>
    <mergeCell ref="D69:D70"/>
    <mergeCell ref="C69:C70"/>
    <mergeCell ref="B69:B70"/>
    <mergeCell ref="S65:S66"/>
    <mergeCell ref="A67:A68"/>
    <mergeCell ref="B67:B68"/>
    <mergeCell ref="C67:C68"/>
    <mergeCell ref="D67:D68"/>
    <mergeCell ref="E67:E68"/>
    <mergeCell ref="S67:S68"/>
    <mergeCell ref="B65:B66"/>
    <mergeCell ref="A65:A66"/>
    <mergeCell ref="E65:E66"/>
    <mergeCell ref="D65:D66"/>
    <mergeCell ref="C65:C66"/>
    <mergeCell ref="S63:S64"/>
    <mergeCell ref="C61:C62"/>
    <mergeCell ref="B61:B62"/>
    <mergeCell ref="A61:A62"/>
    <mergeCell ref="B63:B64"/>
    <mergeCell ref="A63:A64"/>
    <mergeCell ref="E63:E64"/>
    <mergeCell ref="D63:D64"/>
    <mergeCell ref="C63:C64"/>
    <mergeCell ref="E61:E62"/>
    <mergeCell ref="D61:D62"/>
    <mergeCell ref="S57:S58"/>
    <mergeCell ref="C59:C60"/>
    <mergeCell ref="S59:S60"/>
    <mergeCell ref="S61:S62"/>
    <mergeCell ref="B59:B60"/>
    <mergeCell ref="A59:A60"/>
    <mergeCell ref="E59:E60"/>
    <mergeCell ref="D59:D60"/>
    <mergeCell ref="B57:B58"/>
    <mergeCell ref="A57:A58"/>
    <mergeCell ref="E57:E58"/>
    <mergeCell ref="D57:D58"/>
    <mergeCell ref="C57:C58"/>
    <mergeCell ref="E53:E54"/>
    <mergeCell ref="S53:S54"/>
    <mergeCell ref="B55:B56"/>
    <mergeCell ref="A55:A56"/>
    <mergeCell ref="E55:E56"/>
    <mergeCell ref="D55:D56"/>
    <mergeCell ref="C55:C56"/>
    <mergeCell ref="S55:S56"/>
    <mergeCell ref="C53:C54"/>
    <mergeCell ref="B53:B54"/>
    <mergeCell ref="A53:A54"/>
    <mergeCell ref="D53:D54"/>
    <mergeCell ref="A15:A16"/>
    <mergeCell ref="B15:B16"/>
    <mergeCell ref="C15:C16"/>
    <mergeCell ref="D15:D16"/>
    <mergeCell ref="A19:A20"/>
    <mergeCell ref="B19:B20"/>
    <mergeCell ref="C19:C20"/>
    <mergeCell ref="D19:D20"/>
    <mergeCell ref="E15:E16"/>
    <mergeCell ref="S15:S16"/>
    <mergeCell ref="A17:A18"/>
    <mergeCell ref="E17:E18"/>
    <mergeCell ref="D17:D18"/>
    <mergeCell ref="C17:C18"/>
    <mergeCell ref="B17:B18"/>
    <mergeCell ref="S17:S18"/>
    <mergeCell ref="E23:E24"/>
    <mergeCell ref="S23:S24"/>
    <mergeCell ref="A21:A22"/>
    <mergeCell ref="B21:B22"/>
    <mergeCell ref="C21:C22"/>
    <mergeCell ref="D21:D22"/>
    <mergeCell ref="E19:E20"/>
    <mergeCell ref="S19:S20"/>
    <mergeCell ref="E21:E22"/>
    <mergeCell ref="S21:S22"/>
    <mergeCell ref="E25:E26"/>
    <mergeCell ref="S25:S26"/>
    <mergeCell ref="A23:A24"/>
    <mergeCell ref="B23:B24"/>
    <mergeCell ref="A25:A26"/>
    <mergeCell ref="B25:B26"/>
    <mergeCell ref="C25:C26"/>
    <mergeCell ref="D25:D26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C31:C32"/>
    <mergeCell ref="D31:D32"/>
    <mergeCell ref="E27:E28"/>
    <mergeCell ref="S27:S28"/>
    <mergeCell ref="E29:E30"/>
    <mergeCell ref="S29:S30"/>
    <mergeCell ref="E31:E32"/>
    <mergeCell ref="S31:S32"/>
    <mergeCell ref="C33:C34"/>
    <mergeCell ref="B33:B34"/>
    <mergeCell ref="E33:E34"/>
    <mergeCell ref="D33:D34"/>
    <mergeCell ref="S33:S34"/>
    <mergeCell ref="A31:A32"/>
    <mergeCell ref="B31:B32"/>
    <mergeCell ref="B35:B36"/>
    <mergeCell ref="A35:A36"/>
    <mergeCell ref="E35:E36"/>
    <mergeCell ref="D35:D36"/>
    <mergeCell ref="S35:S36"/>
    <mergeCell ref="C35:C36"/>
    <mergeCell ref="A33:A34"/>
    <mergeCell ref="S39:S40"/>
    <mergeCell ref="B37:B38"/>
    <mergeCell ref="A37:A38"/>
    <mergeCell ref="B39:B40"/>
    <mergeCell ref="A39:A40"/>
    <mergeCell ref="E37:E38"/>
    <mergeCell ref="D37:D38"/>
    <mergeCell ref="C37:C38"/>
    <mergeCell ref="S37:S38"/>
    <mergeCell ref="D41:D42"/>
    <mergeCell ref="E39:E40"/>
    <mergeCell ref="D39:D40"/>
    <mergeCell ref="C39:C40"/>
    <mergeCell ref="E41:E42"/>
    <mergeCell ref="S41:S42"/>
    <mergeCell ref="B43:B44"/>
    <mergeCell ref="A43:A44"/>
    <mergeCell ref="E43:E44"/>
    <mergeCell ref="D43:D44"/>
    <mergeCell ref="C43:C44"/>
    <mergeCell ref="S43:S44"/>
    <mergeCell ref="A41:A42"/>
    <mergeCell ref="B41:B42"/>
    <mergeCell ref="C41:C42"/>
    <mergeCell ref="B6:S6"/>
    <mergeCell ref="B8:S8"/>
    <mergeCell ref="B10:S10"/>
    <mergeCell ref="I13:M13"/>
    <mergeCell ref="B1:S1"/>
    <mergeCell ref="B3:S3"/>
    <mergeCell ref="B4:S4"/>
    <mergeCell ref="B5:S5"/>
    <mergeCell ref="A45:A46"/>
    <mergeCell ref="E45:E46"/>
    <mergeCell ref="D45:D46"/>
    <mergeCell ref="C45:C46"/>
    <mergeCell ref="C49:C50"/>
    <mergeCell ref="D49:D50"/>
    <mergeCell ref="S45:S46"/>
    <mergeCell ref="A47:A48"/>
    <mergeCell ref="E47:E48"/>
    <mergeCell ref="D47:D48"/>
    <mergeCell ref="C47:C48"/>
    <mergeCell ref="B47:B48"/>
    <mergeCell ref="S47:S48"/>
    <mergeCell ref="B45:B46"/>
    <mergeCell ref="E49:E50"/>
    <mergeCell ref="S49:S50"/>
    <mergeCell ref="A51:A52"/>
    <mergeCell ref="E51:E52"/>
    <mergeCell ref="D51:D52"/>
    <mergeCell ref="C51:C52"/>
    <mergeCell ref="B51:B52"/>
    <mergeCell ref="S51:S52"/>
    <mergeCell ref="A49:A50"/>
    <mergeCell ref="B49:B50"/>
  </mergeCells>
  <printOptions/>
  <pageMargins left="0.75" right="0.75" top="1" bottom="1" header="0.5" footer="0.5"/>
  <pageSetup horizontalDpi="600" verticalDpi="600" orientation="portrait" paperSize="9" r:id="rId1"/>
  <ignoredErrors>
    <ignoredError sqref="Q62 N6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J45"/>
  <sheetViews>
    <sheetView workbookViewId="0" topLeftCell="A1">
      <selection activeCell="E22" sqref="E22:E2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5.00390625" style="0" customWidth="1"/>
    <col min="4" max="4" width="15.421875" style="0" customWidth="1"/>
    <col min="5" max="5" width="23.00390625" style="0" customWidth="1"/>
    <col min="6" max="6" width="7.28125" style="0" customWidth="1"/>
    <col min="7" max="7" width="8.421875" style="0" customWidth="1"/>
    <col min="8" max="8" width="7.57421875" style="0" customWidth="1"/>
    <col min="9" max="9" width="3.140625" style="0" customWidth="1"/>
    <col min="10" max="10" width="3.57421875" style="0" customWidth="1"/>
    <col min="11" max="11" width="3.140625" style="0" customWidth="1"/>
    <col min="12" max="12" width="3.28125" style="0" customWidth="1"/>
    <col min="13" max="13" width="3.7109375" style="0" customWidth="1"/>
    <col min="14" max="14" width="9.8515625" style="0" customWidth="1"/>
    <col min="15" max="15" width="5.28125" style="0" customWidth="1"/>
    <col min="16" max="16" width="10.140625" style="0" customWidth="1"/>
    <col min="17" max="18" width="10.28125" style="0" customWidth="1"/>
    <col min="19" max="19" width="6.00390625" style="0" customWidth="1"/>
  </cols>
  <sheetData>
    <row r="1" spans="2:19" ht="20.25">
      <c r="B1" s="80" t="s">
        <v>30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12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23" ht="15.75" customHeight="1">
      <c r="B3" s="70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5"/>
      <c r="U3" s="15"/>
      <c r="V3" s="15"/>
      <c r="W3" s="15"/>
    </row>
    <row r="4" spans="2:19" ht="15.75"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6" spans="2:19" ht="12.75">
      <c r="B6" s="79" t="s">
        <v>29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8" spans="2:19" ht="12.75">
      <c r="B8" s="79" t="s">
        <v>17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10" spans="2:19" ht="12.75">
      <c r="B10" s="79" t="s">
        <v>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ht="12.75">
      <c r="P11" s="36">
        <v>1.1574074074074073E-05</v>
      </c>
    </row>
    <row r="12" spans="2:19" ht="12.75">
      <c r="B12" s="73" t="s">
        <v>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4" spans="2:14" ht="12.75">
      <c r="B14" t="s">
        <v>25</v>
      </c>
      <c r="N14" t="s">
        <v>5</v>
      </c>
    </row>
    <row r="16" spans="1:19" s="3" customFormat="1" ht="24" customHeight="1">
      <c r="A16" s="67" t="s">
        <v>24</v>
      </c>
      <c r="B16" s="67" t="s">
        <v>6</v>
      </c>
      <c r="C16" s="67" t="s">
        <v>0</v>
      </c>
      <c r="D16" s="67" t="s">
        <v>1</v>
      </c>
      <c r="E16" s="67" t="s">
        <v>7</v>
      </c>
      <c r="F16" s="87" t="s">
        <v>128</v>
      </c>
      <c r="G16" s="67" t="s">
        <v>8</v>
      </c>
      <c r="H16" s="67" t="s">
        <v>9</v>
      </c>
      <c r="I16" s="67" t="s">
        <v>10</v>
      </c>
      <c r="J16" s="67"/>
      <c r="K16" s="67"/>
      <c r="L16" s="67"/>
      <c r="M16" s="67"/>
      <c r="N16" s="67" t="s">
        <v>11</v>
      </c>
      <c r="O16" s="67" t="s">
        <v>95</v>
      </c>
      <c r="P16" s="67" t="s">
        <v>12</v>
      </c>
      <c r="Q16" s="67" t="s">
        <v>13</v>
      </c>
      <c r="R16" s="67" t="s">
        <v>16</v>
      </c>
      <c r="S16" s="67" t="s">
        <v>14</v>
      </c>
    </row>
    <row r="17" spans="1:19" s="3" customFormat="1" ht="12.75">
      <c r="A17" s="67"/>
      <c r="B17" s="67"/>
      <c r="C17" s="67"/>
      <c r="D17" s="67"/>
      <c r="E17" s="67"/>
      <c r="F17" s="88"/>
      <c r="G17" s="67"/>
      <c r="H17" s="67"/>
      <c r="I17" s="28">
        <v>1</v>
      </c>
      <c r="J17" s="28">
        <v>2</v>
      </c>
      <c r="K17" s="28">
        <v>3</v>
      </c>
      <c r="L17" s="28">
        <v>4</v>
      </c>
      <c r="M17" s="28">
        <v>5</v>
      </c>
      <c r="N17" s="67"/>
      <c r="O17" s="67"/>
      <c r="P17" s="67"/>
      <c r="Q17" s="67"/>
      <c r="R17" s="67"/>
      <c r="S17" s="67"/>
    </row>
    <row r="18" spans="1:21" s="3" customFormat="1" ht="12.75" customHeight="1">
      <c r="A18" s="83">
        <v>1</v>
      </c>
      <c r="B18" s="83">
        <v>270</v>
      </c>
      <c r="C18" s="85" t="s">
        <v>51</v>
      </c>
      <c r="D18" s="83" t="s">
        <v>33</v>
      </c>
      <c r="E18" s="83" t="s">
        <v>47</v>
      </c>
      <c r="F18" s="28">
        <v>1</v>
      </c>
      <c r="G18" s="30">
        <v>0.06875</v>
      </c>
      <c r="H18" s="30">
        <v>0.07052083333333332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1">
        <f aca="true" t="shared" si="0" ref="N18:N36">H18-G18</f>
        <v>0.0017708333333333187</v>
      </c>
      <c r="O18" s="29">
        <f aca="true" t="shared" si="1" ref="O18:O41">I18+J18+K18+L18+M18</f>
        <v>0</v>
      </c>
      <c r="P18" s="31">
        <f aca="true" t="shared" si="2" ref="P18:P41">O18*$P$11</f>
        <v>0</v>
      </c>
      <c r="Q18" s="31">
        <f aca="true" t="shared" si="3" ref="Q18:Q36">N18+P18</f>
        <v>0.0017708333333333187</v>
      </c>
      <c r="R18" s="30">
        <v>0.001736111111111111</v>
      </c>
      <c r="S18" s="89">
        <v>1</v>
      </c>
      <c r="U18" s="7"/>
    </row>
    <row r="19" spans="1:22" s="11" customFormat="1" ht="12.75">
      <c r="A19" s="84"/>
      <c r="B19" s="84"/>
      <c r="C19" s="86"/>
      <c r="D19" s="84"/>
      <c r="E19" s="84"/>
      <c r="F19" s="40">
        <v>2</v>
      </c>
      <c r="G19" s="51">
        <v>0.07777777777777778</v>
      </c>
      <c r="H19" s="39">
        <v>0.07951388888888888</v>
      </c>
      <c r="I19" s="40">
        <v>5</v>
      </c>
      <c r="J19" s="40">
        <v>0</v>
      </c>
      <c r="K19" s="40">
        <v>5</v>
      </c>
      <c r="L19" s="40">
        <v>0</v>
      </c>
      <c r="M19" s="40">
        <v>0</v>
      </c>
      <c r="N19" s="41">
        <f t="shared" si="0"/>
        <v>0.001736111111111105</v>
      </c>
      <c r="O19" s="52">
        <f t="shared" si="1"/>
        <v>10</v>
      </c>
      <c r="P19" s="41">
        <f t="shared" si="2"/>
        <v>0.00011574074074074073</v>
      </c>
      <c r="Q19" s="41">
        <f t="shared" si="3"/>
        <v>0.0018518518518518456</v>
      </c>
      <c r="R19" s="39"/>
      <c r="S19" s="90"/>
      <c r="T19" s="20"/>
      <c r="U19" s="12"/>
      <c r="V19" s="22"/>
    </row>
    <row r="20" spans="1:21" s="3" customFormat="1" ht="12" customHeight="1">
      <c r="A20" s="83">
        <v>2</v>
      </c>
      <c r="B20" s="83" t="s">
        <v>92</v>
      </c>
      <c r="C20" s="85" t="s">
        <v>97</v>
      </c>
      <c r="D20" s="83" t="s">
        <v>96</v>
      </c>
      <c r="E20" s="83" t="s">
        <v>130</v>
      </c>
      <c r="F20" s="28">
        <v>1</v>
      </c>
      <c r="G20" s="30">
        <v>0.13125</v>
      </c>
      <c r="H20" s="30">
        <v>0.13315972222222222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30">
        <f t="shared" si="0"/>
        <v>0.0019097222222222154</v>
      </c>
      <c r="O20" s="29">
        <f t="shared" si="1"/>
        <v>0</v>
      </c>
      <c r="P20" s="31">
        <f t="shared" si="2"/>
        <v>0</v>
      </c>
      <c r="Q20" s="31">
        <f t="shared" si="3"/>
        <v>0.0019097222222222154</v>
      </c>
      <c r="R20" s="30">
        <v>0.0019097222222222222</v>
      </c>
      <c r="S20" s="89">
        <v>2</v>
      </c>
      <c r="U20" s="8"/>
    </row>
    <row r="21" spans="1:22" s="11" customFormat="1" ht="23.25" customHeight="1">
      <c r="A21" s="84"/>
      <c r="B21" s="84"/>
      <c r="C21" s="86"/>
      <c r="D21" s="84"/>
      <c r="E21" s="84"/>
      <c r="F21" s="40">
        <v>2</v>
      </c>
      <c r="G21" s="39">
        <v>0.15902777777777777</v>
      </c>
      <c r="H21" s="39">
        <v>0.16087962962962962</v>
      </c>
      <c r="I21" s="40">
        <v>0</v>
      </c>
      <c r="J21" s="40">
        <v>5</v>
      </c>
      <c r="K21" s="40">
        <v>5</v>
      </c>
      <c r="L21" s="40">
        <v>5</v>
      </c>
      <c r="M21" s="40">
        <v>0</v>
      </c>
      <c r="N21" s="41">
        <f t="shared" si="0"/>
        <v>0.0018518518518518545</v>
      </c>
      <c r="O21" s="52">
        <f t="shared" si="1"/>
        <v>15</v>
      </c>
      <c r="P21" s="41">
        <f t="shared" si="2"/>
        <v>0.0001736111111111111</v>
      </c>
      <c r="Q21" s="41">
        <f t="shared" si="3"/>
        <v>0.0020254629629629655</v>
      </c>
      <c r="R21" s="39"/>
      <c r="S21" s="90"/>
      <c r="T21" s="20"/>
      <c r="U21" s="12"/>
      <c r="V21" s="22"/>
    </row>
    <row r="22" spans="1:21" s="27" customFormat="1" ht="13.5" customHeight="1">
      <c r="A22" s="83">
        <v>3</v>
      </c>
      <c r="B22" s="83" t="s">
        <v>88</v>
      </c>
      <c r="C22" s="85" t="s">
        <v>97</v>
      </c>
      <c r="D22" s="83" t="s">
        <v>96</v>
      </c>
      <c r="E22" s="83" t="s">
        <v>125</v>
      </c>
      <c r="F22" s="28">
        <v>2</v>
      </c>
      <c r="G22" s="30">
        <v>0.1277777777777778</v>
      </c>
      <c r="H22" s="30">
        <v>0.1297337962962963</v>
      </c>
      <c r="I22" s="28">
        <v>0</v>
      </c>
      <c r="J22" s="28">
        <v>0</v>
      </c>
      <c r="K22" s="28">
        <v>0</v>
      </c>
      <c r="L22" s="28">
        <v>5</v>
      </c>
      <c r="M22" s="28">
        <v>0</v>
      </c>
      <c r="N22" s="30">
        <f t="shared" si="0"/>
        <v>0.0019560185185185097</v>
      </c>
      <c r="O22" s="29">
        <f t="shared" si="1"/>
        <v>5</v>
      </c>
      <c r="P22" s="31">
        <f t="shared" si="2"/>
        <v>5.7870370370370366E-05</v>
      </c>
      <c r="Q22" s="31">
        <f t="shared" si="3"/>
        <v>0.00201388888888888</v>
      </c>
      <c r="R22" s="30">
        <v>0.002013888888888889</v>
      </c>
      <c r="S22" s="89">
        <v>3</v>
      </c>
      <c r="U22" s="8"/>
    </row>
    <row r="23" spans="1:23" s="27" customFormat="1" ht="23.25" customHeight="1">
      <c r="A23" s="84"/>
      <c r="B23" s="84"/>
      <c r="C23" s="86"/>
      <c r="D23" s="84"/>
      <c r="E23" s="84"/>
      <c r="F23" s="40">
        <v>1</v>
      </c>
      <c r="G23" s="39">
        <v>0.12291666666666667</v>
      </c>
      <c r="H23" s="39">
        <v>0.12501157407407407</v>
      </c>
      <c r="I23" s="40">
        <v>0</v>
      </c>
      <c r="J23" s="40">
        <v>0</v>
      </c>
      <c r="K23" s="40">
        <v>5</v>
      </c>
      <c r="L23" s="40">
        <v>0</v>
      </c>
      <c r="M23" s="40">
        <v>0</v>
      </c>
      <c r="N23" s="41">
        <f t="shared" si="0"/>
        <v>0.0020949074074073926</v>
      </c>
      <c r="O23" s="52">
        <f t="shared" si="1"/>
        <v>5</v>
      </c>
      <c r="P23" s="41">
        <f t="shared" si="2"/>
        <v>5.7870370370370366E-05</v>
      </c>
      <c r="Q23" s="41">
        <f t="shared" si="3"/>
        <v>0.002152777777777763</v>
      </c>
      <c r="R23" s="43"/>
      <c r="S23" s="90"/>
      <c r="T23" s="20"/>
      <c r="U23" s="12"/>
      <c r="V23" s="12"/>
      <c r="W23" s="7"/>
    </row>
    <row r="24" spans="1:21" s="27" customFormat="1" ht="12.75" customHeight="1">
      <c r="A24" s="83">
        <v>4</v>
      </c>
      <c r="B24" s="83" t="s">
        <v>100</v>
      </c>
      <c r="C24" s="83" t="s">
        <v>103</v>
      </c>
      <c r="D24" s="83" t="s">
        <v>104</v>
      </c>
      <c r="E24" s="83" t="s">
        <v>120</v>
      </c>
      <c r="F24" s="28">
        <v>1</v>
      </c>
      <c r="G24" s="30">
        <v>0.1</v>
      </c>
      <c r="H24" s="30">
        <v>0.10199074074074073</v>
      </c>
      <c r="I24" s="28">
        <v>0</v>
      </c>
      <c r="J24" s="28">
        <v>0</v>
      </c>
      <c r="K24" s="28">
        <v>5</v>
      </c>
      <c r="L24" s="28">
        <v>0</v>
      </c>
      <c r="M24" s="28">
        <v>0</v>
      </c>
      <c r="N24" s="31">
        <f t="shared" si="0"/>
        <v>0.0019907407407407235</v>
      </c>
      <c r="O24" s="29">
        <f t="shared" si="1"/>
        <v>5</v>
      </c>
      <c r="P24" s="31">
        <f t="shared" si="2"/>
        <v>5.7870370370370366E-05</v>
      </c>
      <c r="Q24" s="31">
        <f t="shared" si="3"/>
        <v>0.002048611111111094</v>
      </c>
      <c r="R24" s="32">
        <v>0.0020486111111111113</v>
      </c>
      <c r="S24" s="83">
        <v>4</v>
      </c>
      <c r="U24" s="8"/>
    </row>
    <row r="25" spans="1:23" s="27" customFormat="1" ht="12.75">
      <c r="A25" s="84"/>
      <c r="B25" s="84"/>
      <c r="C25" s="84"/>
      <c r="D25" s="84"/>
      <c r="E25" s="84"/>
      <c r="F25" s="40">
        <v>2</v>
      </c>
      <c r="G25" s="39">
        <v>0.10625</v>
      </c>
      <c r="H25" s="39">
        <v>0.10827546296296296</v>
      </c>
      <c r="I25" s="40">
        <v>0</v>
      </c>
      <c r="J25" s="40">
        <v>0</v>
      </c>
      <c r="K25" s="40">
        <v>5</v>
      </c>
      <c r="L25" s="40">
        <v>0</v>
      </c>
      <c r="M25" s="40">
        <v>0</v>
      </c>
      <c r="N25" s="41">
        <f t="shared" si="0"/>
        <v>0.002025462962962965</v>
      </c>
      <c r="O25" s="52">
        <f t="shared" si="1"/>
        <v>5</v>
      </c>
      <c r="P25" s="41">
        <f t="shared" si="2"/>
        <v>5.7870370370370366E-05</v>
      </c>
      <c r="Q25" s="41">
        <f t="shared" si="3"/>
        <v>0.0020833333333333355</v>
      </c>
      <c r="R25" s="43"/>
      <c r="S25" s="84"/>
      <c r="T25" s="20"/>
      <c r="U25" s="12"/>
      <c r="V25" s="22"/>
      <c r="W25" s="7"/>
    </row>
    <row r="26" spans="1:21" s="27" customFormat="1" ht="12" customHeight="1">
      <c r="A26" s="83">
        <v>5</v>
      </c>
      <c r="B26" s="83">
        <v>290</v>
      </c>
      <c r="C26" s="85" t="s">
        <v>51</v>
      </c>
      <c r="D26" s="83" t="s">
        <v>33</v>
      </c>
      <c r="E26" s="83" t="s">
        <v>48</v>
      </c>
      <c r="F26" s="28">
        <v>1</v>
      </c>
      <c r="G26" s="46">
        <v>0.07361111111111111</v>
      </c>
      <c r="H26" s="46">
        <v>0.07561342592592592</v>
      </c>
      <c r="I26" s="47">
        <v>0</v>
      </c>
      <c r="J26" s="47">
        <v>0</v>
      </c>
      <c r="K26" s="47">
        <v>5</v>
      </c>
      <c r="L26" s="47">
        <v>0</v>
      </c>
      <c r="M26" s="47">
        <v>0</v>
      </c>
      <c r="N26" s="31">
        <f t="shared" si="0"/>
        <v>0.002002314814814804</v>
      </c>
      <c r="O26" s="29">
        <f t="shared" si="1"/>
        <v>5</v>
      </c>
      <c r="P26" s="31">
        <f t="shared" si="2"/>
        <v>5.7870370370370366E-05</v>
      </c>
      <c r="Q26" s="31">
        <f t="shared" si="3"/>
        <v>0.0020601851851851745</v>
      </c>
      <c r="R26" s="30">
        <v>0.0020601851851851853</v>
      </c>
      <c r="S26" s="91">
        <v>5</v>
      </c>
      <c r="U26" s="7"/>
    </row>
    <row r="27" spans="1:23" s="11" customFormat="1" ht="12.75">
      <c r="A27" s="84"/>
      <c r="B27" s="84"/>
      <c r="C27" s="86"/>
      <c r="D27" s="84"/>
      <c r="E27" s="84"/>
      <c r="F27" s="40">
        <v>2</v>
      </c>
      <c r="G27" s="39">
        <v>0.08020833333333334</v>
      </c>
      <c r="H27" s="39">
        <v>0.08223379629629629</v>
      </c>
      <c r="I27" s="40">
        <v>0</v>
      </c>
      <c r="J27" s="40">
        <v>0</v>
      </c>
      <c r="K27" s="40">
        <v>5</v>
      </c>
      <c r="L27" s="40">
        <v>0</v>
      </c>
      <c r="M27" s="40">
        <v>0</v>
      </c>
      <c r="N27" s="41">
        <f t="shared" si="0"/>
        <v>0.002025462962962951</v>
      </c>
      <c r="O27" s="52">
        <f t="shared" si="1"/>
        <v>5</v>
      </c>
      <c r="P27" s="41">
        <f t="shared" si="2"/>
        <v>5.7870370370370366E-05</v>
      </c>
      <c r="Q27" s="41">
        <f t="shared" si="3"/>
        <v>0.0020833333333333216</v>
      </c>
      <c r="R27" s="53"/>
      <c r="S27" s="92"/>
      <c r="T27" s="20"/>
      <c r="U27" s="21"/>
      <c r="W27" s="22"/>
    </row>
    <row r="28" spans="1:21" s="27" customFormat="1" ht="12.75" customHeight="1">
      <c r="A28" s="83">
        <v>6</v>
      </c>
      <c r="B28" s="83">
        <v>437</v>
      </c>
      <c r="C28" s="85" t="s">
        <v>67</v>
      </c>
      <c r="D28" s="83" t="s">
        <v>18</v>
      </c>
      <c r="E28" s="83" t="s">
        <v>70</v>
      </c>
      <c r="F28" s="28">
        <v>1</v>
      </c>
      <c r="G28" s="30">
        <v>0.051388888888888894</v>
      </c>
      <c r="H28" s="30">
        <v>0.053738425925925926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31">
        <f t="shared" si="0"/>
        <v>0.002349537037037032</v>
      </c>
      <c r="O28" s="29">
        <f t="shared" si="1"/>
        <v>0</v>
      </c>
      <c r="P28" s="31">
        <f t="shared" si="2"/>
        <v>0</v>
      </c>
      <c r="Q28" s="31">
        <f t="shared" si="3"/>
        <v>0.002349537037037032</v>
      </c>
      <c r="R28" s="30">
        <v>0.002349537037037037</v>
      </c>
      <c r="S28" s="83">
        <v>6</v>
      </c>
      <c r="U28" s="7"/>
    </row>
    <row r="29" spans="1:22" s="35" customFormat="1" ht="15.75" customHeight="1">
      <c r="A29" s="84"/>
      <c r="B29" s="84"/>
      <c r="C29" s="86"/>
      <c r="D29" s="84"/>
      <c r="E29" s="84"/>
      <c r="F29" s="40">
        <v>2</v>
      </c>
      <c r="G29" s="39">
        <v>0.0615162037037037</v>
      </c>
      <c r="H29" s="39">
        <v>0.06395833333333334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1">
        <f t="shared" si="0"/>
        <v>0.0024421296296296413</v>
      </c>
      <c r="O29" s="52">
        <f t="shared" si="1"/>
        <v>0</v>
      </c>
      <c r="P29" s="41">
        <f t="shared" si="2"/>
        <v>0</v>
      </c>
      <c r="Q29" s="41">
        <f t="shared" si="3"/>
        <v>0.0024421296296296413</v>
      </c>
      <c r="R29" s="40"/>
      <c r="S29" s="84"/>
      <c r="U29" s="11"/>
      <c r="V29" s="11"/>
    </row>
    <row r="30" spans="1:21" s="3" customFormat="1" ht="12.75" customHeight="1">
      <c r="A30" s="83">
        <v>7</v>
      </c>
      <c r="B30" s="83">
        <v>299</v>
      </c>
      <c r="C30" s="85" t="s">
        <v>51</v>
      </c>
      <c r="D30" s="83" t="s">
        <v>33</v>
      </c>
      <c r="E30" s="83" t="s">
        <v>50</v>
      </c>
      <c r="F30" s="28">
        <v>2</v>
      </c>
      <c r="G30" s="54">
        <v>0.07152777777777779</v>
      </c>
      <c r="H30" s="54">
        <v>0.07386574074074075</v>
      </c>
      <c r="I30" s="47">
        <v>5</v>
      </c>
      <c r="J30" s="47">
        <v>0</v>
      </c>
      <c r="K30" s="47">
        <v>5</v>
      </c>
      <c r="L30" s="47">
        <v>0</v>
      </c>
      <c r="M30" s="47">
        <v>0</v>
      </c>
      <c r="N30" s="31">
        <f t="shared" si="0"/>
        <v>0.0023379629629629584</v>
      </c>
      <c r="O30" s="29">
        <f t="shared" si="1"/>
        <v>10</v>
      </c>
      <c r="P30" s="31">
        <f t="shared" si="2"/>
        <v>0.00011574074074074073</v>
      </c>
      <c r="Q30" s="31">
        <f t="shared" si="3"/>
        <v>0.0024537037037036993</v>
      </c>
      <c r="R30" s="30">
        <v>0.0024537037037037036</v>
      </c>
      <c r="S30" s="91">
        <v>7</v>
      </c>
      <c r="U30" s="7"/>
    </row>
    <row r="31" spans="1:23" s="11" customFormat="1" ht="12.75">
      <c r="A31" s="84"/>
      <c r="B31" s="84"/>
      <c r="C31" s="86"/>
      <c r="D31" s="84"/>
      <c r="E31" s="84"/>
      <c r="F31" s="40">
        <v>1</v>
      </c>
      <c r="G31" s="39">
        <v>0.06390046296296296</v>
      </c>
      <c r="H31" s="39">
        <v>0.06634259259259259</v>
      </c>
      <c r="I31" s="40">
        <v>0</v>
      </c>
      <c r="J31" s="40">
        <v>5</v>
      </c>
      <c r="K31" s="40">
        <v>5</v>
      </c>
      <c r="L31" s="40">
        <v>0</v>
      </c>
      <c r="M31" s="40">
        <v>0</v>
      </c>
      <c r="N31" s="41">
        <f t="shared" si="0"/>
        <v>0.0024421296296296274</v>
      </c>
      <c r="O31" s="52">
        <f t="shared" si="1"/>
        <v>10</v>
      </c>
      <c r="P31" s="41">
        <f t="shared" si="2"/>
        <v>0.00011574074074074073</v>
      </c>
      <c r="Q31" s="41">
        <f t="shared" si="3"/>
        <v>0.0025578703703703683</v>
      </c>
      <c r="R31" s="53"/>
      <c r="S31" s="92"/>
      <c r="T31" s="20"/>
      <c r="U31" s="21"/>
      <c r="W31" s="26"/>
    </row>
    <row r="32" spans="1:21" s="3" customFormat="1" ht="17.25" customHeight="1">
      <c r="A32" s="83">
        <v>8</v>
      </c>
      <c r="B32" s="83">
        <v>253</v>
      </c>
      <c r="C32" s="85" t="s">
        <v>51</v>
      </c>
      <c r="D32" s="83" t="s">
        <v>33</v>
      </c>
      <c r="E32" s="83" t="s">
        <v>49</v>
      </c>
      <c r="F32" s="28">
        <v>2</v>
      </c>
      <c r="G32" s="54">
        <v>0.08125</v>
      </c>
      <c r="H32" s="30">
        <v>0.08371527777777778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31">
        <f t="shared" si="0"/>
        <v>0.0024652777777777746</v>
      </c>
      <c r="O32" s="29">
        <f t="shared" si="1"/>
        <v>0</v>
      </c>
      <c r="P32" s="31">
        <f t="shared" si="2"/>
        <v>0</v>
      </c>
      <c r="Q32" s="31">
        <f t="shared" si="3"/>
        <v>0.0024652777777777746</v>
      </c>
      <c r="R32" s="30">
        <v>0.0024652777777777776</v>
      </c>
      <c r="S32" s="83">
        <v>8</v>
      </c>
      <c r="U32" s="8"/>
    </row>
    <row r="33" spans="1:19" s="11" customFormat="1" ht="12.75">
      <c r="A33" s="84"/>
      <c r="B33" s="84"/>
      <c r="C33" s="86"/>
      <c r="D33" s="84"/>
      <c r="E33" s="84"/>
      <c r="F33" s="40">
        <v>1</v>
      </c>
      <c r="G33" s="39">
        <v>0.075</v>
      </c>
      <c r="H33" s="39">
        <v>0.07747685185185185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1">
        <f t="shared" si="0"/>
        <v>0.002476851851851855</v>
      </c>
      <c r="O33" s="52">
        <f t="shared" si="1"/>
        <v>0</v>
      </c>
      <c r="P33" s="41">
        <f t="shared" si="2"/>
        <v>0</v>
      </c>
      <c r="Q33" s="41">
        <f t="shared" si="3"/>
        <v>0.002476851851851855</v>
      </c>
      <c r="R33" s="40"/>
      <c r="S33" s="84"/>
    </row>
    <row r="34" spans="1:21" s="27" customFormat="1" ht="15.75" customHeight="1">
      <c r="A34" s="83">
        <v>9</v>
      </c>
      <c r="B34" s="83">
        <v>280</v>
      </c>
      <c r="C34" s="85" t="s">
        <v>64</v>
      </c>
      <c r="D34" s="83" t="s">
        <v>2</v>
      </c>
      <c r="E34" s="83" t="s">
        <v>69</v>
      </c>
      <c r="F34" s="28">
        <v>2</v>
      </c>
      <c r="G34" s="30">
        <v>0.017361111111111112</v>
      </c>
      <c r="H34" s="30">
        <v>0.02005787037037037</v>
      </c>
      <c r="I34" s="55">
        <v>0</v>
      </c>
      <c r="J34" s="55">
        <v>5</v>
      </c>
      <c r="K34" s="28">
        <v>5</v>
      </c>
      <c r="L34" s="28">
        <v>0</v>
      </c>
      <c r="M34" s="28">
        <v>0</v>
      </c>
      <c r="N34" s="31">
        <f t="shared" si="0"/>
        <v>0.0026967592592592564</v>
      </c>
      <c r="O34" s="29">
        <f t="shared" si="1"/>
        <v>10</v>
      </c>
      <c r="P34" s="31">
        <f t="shared" si="2"/>
        <v>0.00011574074074074073</v>
      </c>
      <c r="Q34" s="31">
        <f t="shared" si="3"/>
        <v>0.0028124999999999973</v>
      </c>
      <c r="R34" s="30">
        <v>0.0028125</v>
      </c>
      <c r="S34" s="83">
        <v>9</v>
      </c>
      <c r="U34" s="8"/>
    </row>
    <row r="35" spans="1:19" s="27" customFormat="1" ht="18.75" customHeight="1">
      <c r="A35" s="84"/>
      <c r="B35" s="84"/>
      <c r="C35" s="86"/>
      <c r="D35" s="84"/>
      <c r="E35" s="84"/>
      <c r="F35" s="40">
        <v>1</v>
      </c>
      <c r="G35" s="51">
        <v>0.03854166666666667</v>
      </c>
      <c r="H35" s="51">
        <v>0.04155092592592593</v>
      </c>
      <c r="I35" s="56">
        <v>5</v>
      </c>
      <c r="J35" s="56">
        <v>5</v>
      </c>
      <c r="K35" s="40">
        <v>5</v>
      </c>
      <c r="L35" s="40">
        <v>0</v>
      </c>
      <c r="M35" s="49">
        <v>0</v>
      </c>
      <c r="N35" s="41">
        <f t="shared" si="0"/>
        <v>0.00300925925925926</v>
      </c>
      <c r="O35" s="52">
        <f t="shared" si="1"/>
        <v>15</v>
      </c>
      <c r="P35" s="41">
        <f t="shared" si="2"/>
        <v>0.0001736111111111111</v>
      </c>
      <c r="Q35" s="41">
        <f t="shared" si="3"/>
        <v>0.003182870370370371</v>
      </c>
      <c r="R35" s="53"/>
      <c r="S35" s="84"/>
    </row>
    <row r="36" spans="1:21" s="3" customFormat="1" ht="18.75" customHeight="1">
      <c r="A36" s="83">
        <v>10</v>
      </c>
      <c r="B36" s="83" t="s">
        <v>85</v>
      </c>
      <c r="C36" s="83" t="s">
        <v>127</v>
      </c>
      <c r="D36" s="83" t="s">
        <v>104</v>
      </c>
      <c r="E36" s="83" t="s">
        <v>121</v>
      </c>
      <c r="F36" s="28">
        <v>1</v>
      </c>
      <c r="G36" s="46">
        <v>0.10208333333333335</v>
      </c>
      <c r="H36" s="46">
        <v>0.10490740740740741</v>
      </c>
      <c r="I36" s="47">
        <v>0</v>
      </c>
      <c r="J36" s="47">
        <v>0</v>
      </c>
      <c r="K36" s="47">
        <v>5</v>
      </c>
      <c r="L36" s="47">
        <v>0</v>
      </c>
      <c r="M36" s="47">
        <v>5</v>
      </c>
      <c r="N36" s="31">
        <f t="shared" si="0"/>
        <v>0.002824074074074062</v>
      </c>
      <c r="O36" s="29">
        <f t="shared" si="1"/>
        <v>10</v>
      </c>
      <c r="P36" s="31">
        <f t="shared" si="2"/>
        <v>0.00011574074074074073</v>
      </c>
      <c r="Q36" s="31">
        <f t="shared" si="3"/>
        <v>0.002939814814814803</v>
      </c>
      <c r="R36" s="46">
        <v>0.002824074074074074</v>
      </c>
      <c r="S36" s="91">
        <v>10</v>
      </c>
      <c r="U36" s="7"/>
    </row>
    <row r="37" spans="1:19" s="11" customFormat="1" ht="12.75" customHeight="1">
      <c r="A37" s="84"/>
      <c r="B37" s="84"/>
      <c r="C37" s="84"/>
      <c r="D37" s="84"/>
      <c r="E37" s="84"/>
      <c r="F37" s="40">
        <v>2</v>
      </c>
      <c r="G37" s="49" t="s">
        <v>77</v>
      </c>
      <c r="H37" s="49"/>
      <c r="I37" s="49"/>
      <c r="J37" s="49"/>
      <c r="K37" s="49"/>
      <c r="L37" s="49"/>
      <c r="M37" s="49"/>
      <c r="N37" s="41"/>
      <c r="O37" s="52">
        <f t="shared" si="1"/>
        <v>0</v>
      </c>
      <c r="P37" s="41">
        <f t="shared" si="2"/>
        <v>0</v>
      </c>
      <c r="Q37" s="41" t="s">
        <v>77</v>
      </c>
      <c r="R37" s="49"/>
      <c r="S37" s="92"/>
    </row>
    <row r="38" spans="1:21" s="27" customFormat="1" ht="12.75" customHeight="1">
      <c r="A38" s="83">
        <v>11</v>
      </c>
      <c r="B38" s="83">
        <v>434</v>
      </c>
      <c r="C38" s="85" t="s">
        <v>67</v>
      </c>
      <c r="D38" s="83" t="s">
        <v>18</v>
      </c>
      <c r="E38" s="83" t="s">
        <v>68</v>
      </c>
      <c r="F38" s="28">
        <v>2</v>
      </c>
      <c r="G38" s="30">
        <v>0.05486111111111111</v>
      </c>
      <c r="H38" s="54">
        <v>0.057789351851851856</v>
      </c>
      <c r="I38" s="47">
        <v>5</v>
      </c>
      <c r="J38" s="47">
        <v>5</v>
      </c>
      <c r="K38" s="47">
        <v>5</v>
      </c>
      <c r="L38" s="47">
        <v>0</v>
      </c>
      <c r="M38" s="47">
        <v>5</v>
      </c>
      <c r="N38" s="31">
        <f>H38-G38</f>
        <v>0.002928240740740745</v>
      </c>
      <c r="O38" s="29">
        <f t="shared" si="1"/>
        <v>20</v>
      </c>
      <c r="P38" s="31">
        <f t="shared" si="2"/>
        <v>0.00023148148148148146</v>
      </c>
      <c r="Q38" s="31">
        <f>N38+P38</f>
        <v>0.0031597222222222265</v>
      </c>
      <c r="R38" s="46">
        <v>0.003159722222222222</v>
      </c>
      <c r="S38" s="83">
        <v>11</v>
      </c>
      <c r="U38" s="8"/>
    </row>
    <row r="39" spans="1:19" s="11" customFormat="1" ht="12.75">
      <c r="A39" s="84"/>
      <c r="B39" s="84"/>
      <c r="C39" s="86"/>
      <c r="D39" s="84"/>
      <c r="E39" s="84"/>
      <c r="F39" s="40">
        <v>1</v>
      </c>
      <c r="G39" s="41">
        <v>0.027083333333333334</v>
      </c>
      <c r="H39" s="41">
        <v>0.03119212962962963</v>
      </c>
      <c r="I39" s="40">
        <v>0</v>
      </c>
      <c r="J39" s="40">
        <v>5</v>
      </c>
      <c r="K39" s="49">
        <v>0</v>
      </c>
      <c r="L39" s="49">
        <v>0</v>
      </c>
      <c r="M39" s="40">
        <v>0</v>
      </c>
      <c r="N39" s="41">
        <f>H39-G39</f>
        <v>0.004108796296296294</v>
      </c>
      <c r="O39" s="52">
        <f t="shared" si="1"/>
        <v>5</v>
      </c>
      <c r="P39" s="41">
        <f t="shared" si="2"/>
        <v>5.7870370370370366E-05</v>
      </c>
      <c r="Q39" s="41">
        <f>N39+P39</f>
        <v>0.004166666666666665</v>
      </c>
      <c r="R39" s="40"/>
      <c r="S39" s="84"/>
    </row>
    <row r="40" spans="1:21" s="3" customFormat="1" ht="13.5" customHeight="1">
      <c r="A40" s="83">
        <v>12</v>
      </c>
      <c r="B40" s="83">
        <v>295</v>
      </c>
      <c r="C40" s="85" t="s">
        <v>64</v>
      </c>
      <c r="D40" s="83" t="s">
        <v>2</v>
      </c>
      <c r="E40" s="83" t="s">
        <v>65</v>
      </c>
      <c r="F40" s="28">
        <v>2</v>
      </c>
      <c r="G40" s="46">
        <v>0.03680555555555556</v>
      </c>
      <c r="H40" s="46">
        <v>0.04020833333333333</v>
      </c>
      <c r="I40" s="47">
        <v>0</v>
      </c>
      <c r="J40" s="47">
        <v>5</v>
      </c>
      <c r="K40" s="47">
        <v>5</v>
      </c>
      <c r="L40" s="47">
        <v>0</v>
      </c>
      <c r="M40" s="47">
        <v>5</v>
      </c>
      <c r="N40" s="31">
        <f>H40-G40</f>
        <v>0.0034027777777777754</v>
      </c>
      <c r="O40" s="29">
        <f t="shared" si="1"/>
        <v>15</v>
      </c>
      <c r="P40" s="31">
        <f t="shared" si="2"/>
        <v>0.0001736111111111111</v>
      </c>
      <c r="Q40" s="31">
        <f>N40+P40</f>
        <v>0.0035763888888888863</v>
      </c>
      <c r="R40" s="30">
        <v>0.0035763888888888894</v>
      </c>
      <c r="S40" s="91">
        <v>12</v>
      </c>
      <c r="U40" s="8"/>
    </row>
    <row r="41" spans="1:19" s="27" customFormat="1" ht="23.25" customHeight="1">
      <c r="A41" s="84"/>
      <c r="B41" s="84"/>
      <c r="C41" s="86"/>
      <c r="D41" s="84"/>
      <c r="E41" s="84"/>
      <c r="F41" s="40">
        <v>1</v>
      </c>
      <c r="G41" s="51">
        <v>0.015277777777777777</v>
      </c>
      <c r="H41" s="51">
        <v>0.019131944444444444</v>
      </c>
      <c r="I41" s="49">
        <v>5</v>
      </c>
      <c r="J41" s="49">
        <v>5</v>
      </c>
      <c r="K41" s="49">
        <v>5</v>
      </c>
      <c r="L41" s="49">
        <v>0</v>
      </c>
      <c r="M41" s="49">
        <v>5</v>
      </c>
      <c r="N41" s="41">
        <f>H41-G41</f>
        <v>0.003854166666666667</v>
      </c>
      <c r="O41" s="52">
        <f t="shared" si="1"/>
        <v>20</v>
      </c>
      <c r="P41" s="41">
        <f t="shared" si="2"/>
        <v>0.00023148148148148146</v>
      </c>
      <c r="Q41" s="41">
        <f>N41+P41</f>
        <v>0.004085648148148149</v>
      </c>
      <c r="R41" s="53"/>
      <c r="S41" s="92"/>
    </row>
    <row r="42" ht="12.75">
      <c r="AJ42" s="27"/>
    </row>
    <row r="43" spans="3:6" ht="12.75">
      <c r="C43" s="1" t="s">
        <v>22</v>
      </c>
      <c r="D43" s="1"/>
      <c r="E43" s="1" t="s">
        <v>26</v>
      </c>
      <c r="F43" s="1"/>
    </row>
    <row r="44" spans="3:6" ht="12.75">
      <c r="C44" s="1"/>
      <c r="D44" s="1"/>
      <c r="E44" s="1"/>
      <c r="F44" s="1"/>
    </row>
    <row r="45" spans="3:6" ht="12.75">
      <c r="C45" s="1" t="s">
        <v>23</v>
      </c>
      <c r="D45" s="1"/>
      <c r="E45" s="1" t="s">
        <v>27</v>
      </c>
      <c r="F45" s="1"/>
    </row>
  </sheetData>
  <mergeCells count="94">
    <mergeCell ref="B38:B39"/>
    <mergeCell ref="A38:A39"/>
    <mergeCell ref="S38:S39"/>
    <mergeCell ref="E40:E41"/>
    <mergeCell ref="D40:D41"/>
    <mergeCell ref="C40:C41"/>
    <mergeCell ref="B40:B41"/>
    <mergeCell ref="A40:A41"/>
    <mergeCell ref="S40:S41"/>
    <mergeCell ref="S34:S35"/>
    <mergeCell ref="S36:S37"/>
    <mergeCell ref="D38:D39"/>
    <mergeCell ref="C38:C39"/>
    <mergeCell ref="E38:E39"/>
    <mergeCell ref="E36:E37"/>
    <mergeCell ref="E34:E35"/>
    <mergeCell ref="E30:E31"/>
    <mergeCell ref="S30:S31"/>
    <mergeCell ref="E32:E33"/>
    <mergeCell ref="S32:S33"/>
    <mergeCell ref="E24:E25"/>
    <mergeCell ref="S24:S25"/>
    <mergeCell ref="E28:E29"/>
    <mergeCell ref="E26:E27"/>
    <mergeCell ref="S26:S27"/>
    <mergeCell ref="S28:S29"/>
    <mergeCell ref="F16:F17"/>
    <mergeCell ref="S18:S19"/>
    <mergeCell ref="S20:S21"/>
    <mergeCell ref="E22:E23"/>
    <mergeCell ref="S22:S23"/>
    <mergeCell ref="G16:G17"/>
    <mergeCell ref="H16:H17"/>
    <mergeCell ref="O16:O17"/>
    <mergeCell ref="A30:A31"/>
    <mergeCell ref="B30:B31"/>
    <mergeCell ref="C30:C31"/>
    <mergeCell ref="D30:D31"/>
    <mergeCell ref="B32:B33"/>
    <mergeCell ref="A32:A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D18:D19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A34:A35"/>
    <mergeCell ref="B34:B35"/>
    <mergeCell ref="C34:C35"/>
    <mergeCell ref="D34:D35"/>
    <mergeCell ref="A36:A37"/>
    <mergeCell ref="B36:B37"/>
    <mergeCell ref="C36:C37"/>
    <mergeCell ref="D36:D37"/>
    <mergeCell ref="B16:B17"/>
    <mergeCell ref="C16:C17"/>
    <mergeCell ref="D16:D17"/>
    <mergeCell ref="E16:E17"/>
    <mergeCell ref="B1:S1"/>
    <mergeCell ref="B4:S4"/>
    <mergeCell ref="B6:S6"/>
    <mergeCell ref="B3:S3"/>
    <mergeCell ref="B8:S8"/>
    <mergeCell ref="B10:S10"/>
    <mergeCell ref="B12:S12"/>
    <mergeCell ref="A16:A17"/>
    <mergeCell ref="R16:R17"/>
    <mergeCell ref="I16:M16"/>
    <mergeCell ref="N16:N17"/>
    <mergeCell ref="P16:P17"/>
    <mergeCell ref="Q16:Q17"/>
    <mergeCell ref="S16:S17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D1">
      <selection activeCell="B14" sqref="B14"/>
    </sheetView>
  </sheetViews>
  <sheetFormatPr defaultColWidth="9.140625" defaultRowHeight="12.75"/>
  <cols>
    <col min="1" max="1" width="5.421875" style="0" customWidth="1"/>
    <col min="3" max="3" width="24.7109375" style="0" bestFit="1" customWidth="1"/>
    <col min="4" max="4" width="13.7109375" style="0" customWidth="1"/>
    <col min="5" max="5" width="20.8515625" style="0" customWidth="1"/>
    <col min="9" max="10" width="3.57421875" style="0" customWidth="1"/>
    <col min="11" max="11" width="3.140625" style="0" customWidth="1"/>
    <col min="12" max="12" width="3.28125" style="0" customWidth="1"/>
    <col min="13" max="13" width="3.7109375" style="0" customWidth="1"/>
    <col min="14" max="15" width="9.8515625" style="0" customWidth="1"/>
    <col min="16" max="16" width="10.140625" style="0" customWidth="1"/>
    <col min="17" max="18" width="10.28125" style="0" customWidth="1"/>
  </cols>
  <sheetData>
    <row r="1" spans="2:19" ht="12.75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2.75">
      <c r="B2" s="79" t="s">
        <v>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2:19" ht="12.75"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6" spans="2:19" ht="12.75">
      <c r="B6" s="73" t="s">
        <v>29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8" spans="2:19" ht="12.75">
      <c r="B8" s="79" t="s">
        <v>15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10" spans="2:19" ht="12.75">
      <c r="B10" s="79" t="s">
        <v>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ht="12.75">
      <c r="O11" s="36">
        <v>1.1574074074074073E-05</v>
      </c>
    </row>
    <row r="12" spans="2:19" ht="12.75">
      <c r="B12" s="73" t="s">
        <v>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4" spans="2:14" ht="12.75">
      <c r="B14" s="4" t="s">
        <v>25</v>
      </c>
      <c r="N14" t="s">
        <v>5</v>
      </c>
    </row>
    <row r="16" spans="1:19" s="1" customFormat="1" ht="12.75">
      <c r="A16" s="95" t="s">
        <v>24</v>
      </c>
      <c r="B16" s="95" t="s">
        <v>6</v>
      </c>
      <c r="C16" s="95" t="s">
        <v>0</v>
      </c>
      <c r="D16" s="95" t="s">
        <v>1</v>
      </c>
      <c r="E16" s="95" t="s">
        <v>7</v>
      </c>
      <c r="F16" s="96" t="s">
        <v>128</v>
      </c>
      <c r="G16" s="95" t="s">
        <v>8</v>
      </c>
      <c r="H16" s="95" t="s">
        <v>9</v>
      </c>
      <c r="I16" s="95" t="s">
        <v>10</v>
      </c>
      <c r="J16" s="95"/>
      <c r="K16" s="95"/>
      <c r="L16" s="95"/>
      <c r="M16" s="95"/>
      <c r="N16" s="95" t="s">
        <v>11</v>
      </c>
      <c r="O16" s="96" t="s">
        <v>95</v>
      </c>
      <c r="P16" s="95" t="s">
        <v>12</v>
      </c>
      <c r="Q16" s="95" t="s">
        <v>13</v>
      </c>
      <c r="R16" s="96" t="s">
        <v>16</v>
      </c>
      <c r="S16" s="95" t="s">
        <v>14</v>
      </c>
    </row>
    <row r="17" spans="1:22" s="1" customFormat="1" ht="12.75">
      <c r="A17" s="96"/>
      <c r="B17" s="96"/>
      <c r="C17" s="96"/>
      <c r="D17" s="96"/>
      <c r="E17" s="96"/>
      <c r="F17" s="99"/>
      <c r="G17" s="96"/>
      <c r="H17" s="96"/>
      <c r="I17" s="16">
        <v>1</v>
      </c>
      <c r="J17" s="16">
        <v>2</v>
      </c>
      <c r="K17" s="16">
        <v>3</v>
      </c>
      <c r="L17" s="16">
        <v>4</v>
      </c>
      <c r="M17" s="16">
        <v>5</v>
      </c>
      <c r="N17" s="96"/>
      <c r="O17" s="99"/>
      <c r="P17" s="96"/>
      <c r="Q17" s="96"/>
      <c r="R17" s="101"/>
      <c r="S17" s="96"/>
      <c r="U17" s="3"/>
      <c r="V17" s="3"/>
    </row>
    <row r="18" spans="1:22" s="1" customFormat="1" ht="12.75" customHeight="1">
      <c r="A18" s="96">
        <v>1</v>
      </c>
      <c r="B18" s="93">
        <v>286</v>
      </c>
      <c r="C18" s="93" t="s">
        <v>64</v>
      </c>
      <c r="D18" s="93" t="s">
        <v>2</v>
      </c>
      <c r="E18" s="97" t="s">
        <v>66</v>
      </c>
      <c r="F18" s="9">
        <v>1</v>
      </c>
      <c r="G18" s="10">
        <v>0.019444444444444445</v>
      </c>
      <c r="H18" s="10">
        <v>0.021909722222222223</v>
      </c>
      <c r="I18" s="2">
        <v>0</v>
      </c>
      <c r="J18" s="2">
        <v>0</v>
      </c>
      <c r="K18" s="2">
        <v>5</v>
      </c>
      <c r="L18" s="2">
        <v>0</v>
      </c>
      <c r="M18" s="2">
        <v>0</v>
      </c>
      <c r="N18" s="10">
        <f>H18-G18</f>
        <v>0.002465277777777778</v>
      </c>
      <c r="O18" s="2">
        <f aca="true" t="shared" si="0" ref="O18:O23">I18+J18+K18+L18+M18</f>
        <v>5</v>
      </c>
      <c r="P18" s="5">
        <f aca="true" t="shared" si="1" ref="P18:P23">O18*$O$11</f>
        <v>5.7870370370370366E-05</v>
      </c>
      <c r="Q18" s="5">
        <f aca="true" t="shared" si="2" ref="Q18:Q23">N18+P18</f>
        <v>0.0025231481481481485</v>
      </c>
      <c r="R18" s="10">
        <v>0.002523148148148148</v>
      </c>
      <c r="S18" s="102">
        <v>1</v>
      </c>
      <c r="T18" s="7"/>
      <c r="U18" s="12"/>
      <c r="V18" s="3"/>
    </row>
    <row r="19" spans="1:22" s="1" customFormat="1" ht="12.75">
      <c r="A19" s="99"/>
      <c r="B19" s="94"/>
      <c r="C19" s="94"/>
      <c r="D19" s="94"/>
      <c r="E19" s="98"/>
      <c r="F19" s="57">
        <v>2</v>
      </c>
      <c r="G19" s="39">
        <v>0.041666666666666664</v>
      </c>
      <c r="H19" s="39">
        <v>0.04402777777777778</v>
      </c>
      <c r="I19" s="40">
        <v>5</v>
      </c>
      <c r="J19" s="40">
        <v>5</v>
      </c>
      <c r="K19" s="40">
        <v>0</v>
      </c>
      <c r="L19" s="40">
        <v>0</v>
      </c>
      <c r="M19" s="40">
        <v>5</v>
      </c>
      <c r="N19" s="39">
        <f>H19-G19</f>
        <v>0.0023611111111111124</v>
      </c>
      <c r="O19" s="45">
        <f t="shared" si="0"/>
        <v>15</v>
      </c>
      <c r="P19" s="58">
        <f t="shared" si="1"/>
        <v>0.0001736111111111111</v>
      </c>
      <c r="Q19" s="58">
        <f t="shared" si="2"/>
        <v>0.0025347222222222234</v>
      </c>
      <c r="R19" s="39"/>
      <c r="S19" s="103"/>
      <c r="T19" s="7"/>
      <c r="U19" s="12"/>
      <c r="V19" s="3"/>
    </row>
    <row r="20" spans="1:22" s="1" customFormat="1" ht="12.75" customHeight="1">
      <c r="A20" s="96">
        <v>3</v>
      </c>
      <c r="B20" s="93">
        <v>432</v>
      </c>
      <c r="C20" s="93" t="s">
        <v>67</v>
      </c>
      <c r="D20" s="93" t="s">
        <v>18</v>
      </c>
      <c r="E20" s="93" t="s">
        <v>71</v>
      </c>
      <c r="F20" s="2">
        <v>1</v>
      </c>
      <c r="G20" s="10">
        <v>0.029861111111111113</v>
      </c>
      <c r="H20" s="10">
        <v>0.03236111111111111</v>
      </c>
      <c r="I20" s="2">
        <v>0</v>
      </c>
      <c r="J20" s="2">
        <v>5</v>
      </c>
      <c r="K20" s="2">
        <v>5</v>
      </c>
      <c r="L20" s="2">
        <v>0</v>
      </c>
      <c r="M20" s="2">
        <v>0</v>
      </c>
      <c r="N20" s="10">
        <f>H20-G20</f>
        <v>0.0024999999999999988</v>
      </c>
      <c r="O20" s="2">
        <f>I20+J20+K20+L20+M20</f>
        <v>10</v>
      </c>
      <c r="P20" s="5">
        <f>O20*$O$11</f>
        <v>0.00011574074074074073</v>
      </c>
      <c r="Q20" s="5">
        <f>N20+P20</f>
        <v>0.0026157407407407397</v>
      </c>
      <c r="R20" s="10">
        <v>0.002615740740740741</v>
      </c>
      <c r="S20" s="102">
        <v>2</v>
      </c>
      <c r="T20" s="7"/>
      <c r="U20" s="12"/>
      <c r="V20" s="3"/>
    </row>
    <row r="21" spans="1:22" s="1" customFormat="1" ht="12.75">
      <c r="A21" s="99"/>
      <c r="B21" s="94"/>
      <c r="C21" s="94"/>
      <c r="D21" s="94"/>
      <c r="E21" s="94"/>
      <c r="F21" s="45">
        <v>2</v>
      </c>
      <c r="G21" s="44">
        <v>0.05625</v>
      </c>
      <c r="H21" s="44">
        <v>0.058726851851851856</v>
      </c>
      <c r="I21" s="45">
        <v>0</v>
      </c>
      <c r="J21" s="45">
        <v>0</v>
      </c>
      <c r="K21" s="45">
        <v>50</v>
      </c>
      <c r="L21" s="45">
        <v>0</v>
      </c>
      <c r="M21" s="45">
        <v>0</v>
      </c>
      <c r="N21" s="44">
        <f>H21-G21</f>
        <v>0.002476851851851855</v>
      </c>
      <c r="O21" s="45">
        <f>I21+J21+K21+L21+M21</f>
        <v>50</v>
      </c>
      <c r="P21" s="58">
        <f>O21*$O$11</f>
        <v>0.0005787037037037037</v>
      </c>
      <c r="Q21" s="58">
        <f>N21+P21</f>
        <v>0.0030555555555555588</v>
      </c>
      <c r="R21" s="44"/>
      <c r="S21" s="103"/>
      <c r="T21" s="7"/>
      <c r="U21" s="12"/>
      <c r="V21" s="3"/>
    </row>
    <row r="22" spans="1:22" ht="12.75" customHeight="1">
      <c r="A22" s="96">
        <v>2</v>
      </c>
      <c r="B22" s="93">
        <v>436</v>
      </c>
      <c r="C22" s="93" t="s">
        <v>67</v>
      </c>
      <c r="D22" s="93" t="s">
        <v>18</v>
      </c>
      <c r="E22" s="97" t="s">
        <v>72</v>
      </c>
      <c r="F22" s="9">
        <v>1</v>
      </c>
      <c r="G22" s="10">
        <v>0.02361111111111111</v>
      </c>
      <c r="H22" s="10">
        <v>0.028148148148148148</v>
      </c>
      <c r="I22" s="2">
        <v>5</v>
      </c>
      <c r="J22" s="2">
        <v>5</v>
      </c>
      <c r="K22" s="2">
        <v>50</v>
      </c>
      <c r="L22" s="2">
        <v>5</v>
      </c>
      <c r="M22" s="2">
        <v>0</v>
      </c>
      <c r="N22" s="10">
        <f>H22-G22</f>
        <v>0.004537037037037037</v>
      </c>
      <c r="O22" s="2">
        <f t="shared" si="0"/>
        <v>65</v>
      </c>
      <c r="P22" s="5">
        <f t="shared" si="1"/>
        <v>0.0007523148148148148</v>
      </c>
      <c r="Q22" s="5">
        <f t="shared" si="2"/>
        <v>0.005289351851851852</v>
      </c>
      <c r="R22" s="10">
        <v>0.0052893518518518515</v>
      </c>
      <c r="S22" s="102">
        <v>3</v>
      </c>
      <c r="T22" s="7"/>
      <c r="U22" s="11"/>
      <c r="V22" s="3"/>
    </row>
    <row r="23" spans="1:22" s="1" customFormat="1" ht="12.75">
      <c r="A23" s="99"/>
      <c r="B23" s="94"/>
      <c r="C23" s="94"/>
      <c r="D23" s="94"/>
      <c r="E23" s="98"/>
      <c r="F23" s="57">
        <v>2</v>
      </c>
      <c r="G23" s="45" t="s">
        <v>77</v>
      </c>
      <c r="H23" s="45"/>
      <c r="I23" s="45"/>
      <c r="J23" s="45"/>
      <c r="K23" s="45"/>
      <c r="L23" s="45"/>
      <c r="M23" s="45"/>
      <c r="N23" s="44"/>
      <c r="O23" s="45">
        <f t="shared" si="0"/>
        <v>0</v>
      </c>
      <c r="P23" s="58">
        <f t="shared" si="1"/>
        <v>0</v>
      </c>
      <c r="Q23" s="58">
        <f t="shared" si="2"/>
        <v>0</v>
      </c>
      <c r="R23" s="59" t="s">
        <v>77</v>
      </c>
      <c r="S23" s="103"/>
      <c r="T23" s="7"/>
      <c r="U23" s="12"/>
      <c r="V23" s="3"/>
    </row>
    <row r="26" ht="12.75">
      <c r="T26" s="27"/>
    </row>
    <row r="27" spans="3:21" s="1" customFormat="1" ht="12.75">
      <c r="C27" s="1" t="s">
        <v>22</v>
      </c>
      <c r="E27" s="1" t="s">
        <v>26</v>
      </c>
      <c r="U27" s="3"/>
    </row>
    <row r="28" s="1" customFormat="1" ht="12.75">
      <c r="U28" s="3"/>
    </row>
    <row r="29" spans="3:5" s="1" customFormat="1" ht="12.75">
      <c r="C29" s="1" t="s">
        <v>23</v>
      </c>
      <c r="E29" s="1" t="s">
        <v>27</v>
      </c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</sheetData>
  <mergeCells count="40">
    <mergeCell ref="F16:F17"/>
    <mergeCell ref="A22:A23"/>
    <mergeCell ref="S18:S19"/>
    <mergeCell ref="S20:S21"/>
    <mergeCell ref="S22:S23"/>
    <mergeCell ref="E18:E19"/>
    <mergeCell ref="D18:D19"/>
    <mergeCell ref="A18:A19"/>
    <mergeCell ref="E20:E21"/>
    <mergeCell ref="D20:D21"/>
    <mergeCell ref="S16:S17"/>
    <mergeCell ref="N16:N17"/>
    <mergeCell ref="P16:P17"/>
    <mergeCell ref="Q16:Q17"/>
    <mergeCell ref="R16:R17"/>
    <mergeCell ref="O16:O17"/>
    <mergeCell ref="B1:S1"/>
    <mergeCell ref="B2:S2"/>
    <mergeCell ref="B4:S4"/>
    <mergeCell ref="B6:S6"/>
    <mergeCell ref="B8:S8"/>
    <mergeCell ref="B10:S10"/>
    <mergeCell ref="B12:S12"/>
    <mergeCell ref="B16:B17"/>
    <mergeCell ref="C16:C17"/>
    <mergeCell ref="D16:D17"/>
    <mergeCell ref="E16:E17"/>
    <mergeCell ref="G16:G17"/>
    <mergeCell ref="H16:H17"/>
    <mergeCell ref="I16:M16"/>
    <mergeCell ref="C20:C21"/>
    <mergeCell ref="A16:A17"/>
    <mergeCell ref="D22:D23"/>
    <mergeCell ref="E22:E23"/>
    <mergeCell ref="B22:B23"/>
    <mergeCell ref="C22:C23"/>
    <mergeCell ref="A20:A21"/>
    <mergeCell ref="B18:B19"/>
    <mergeCell ref="C18:C19"/>
    <mergeCell ref="B20:B21"/>
  </mergeCells>
  <printOptions/>
  <pageMargins left="0.75" right="0.21" top="0.48" bottom="0.4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O32" sqref="O32"/>
    </sheetView>
  </sheetViews>
  <sheetFormatPr defaultColWidth="9.140625" defaultRowHeight="12.75"/>
  <cols>
    <col min="1" max="1" width="5.57421875" style="0" customWidth="1"/>
    <col min="3" max="3" width="24.7109375" style="0" bestFit="1" customWidth="1"/>
    <col min="4" max="4" width="15.421875" style="0" customWidth="1"/>
    <col min="5" max="5" width="20.8515625" style="0" customWidth="1"/>
    <col min="6" max="6" width="8.00390625" style="0" customWidth="1"/>
    <col min="9" max="10" width="3.57421875" style="0" customWidth="1"/>
    <col min="11" max="11" width="3.140625" style="0" customWidth="1"/>
    <col min="12" max="12" width="3.28125" style="0" customWidth="1"/>
    <col min="13" max="13" width="3.7109375" style="0" customWidth="1"/>
    <col min="14" max="15" width="9.8515625" style="0" customWidth="1"/>
    <col min="16" max="16" width="10.140625" style="0" customWidth="1"/>
    <col min="17" max="18" width="10.28125" style="0" customWidth="1"/>
  </cols>
  <sheetData>
    <row r="1" spans="2:23" ht="12.75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2:23" ht="12.75">
      <c r="B2" s="79" t="s">
        <v>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2:23" ht="12.75"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6" spans="2:23" ht="12.75">
      <c r="B6" s="73" t="s">
        <v>29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8" spans="2:23" ht="12.75">
      <c r="B8" s="79" t="s">
        <v>17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10" spans="2:23" ht="12.75">
      <c r="B10" s="79" t="s">
        <v>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ht="12.75">
      <c r="P11" s="36">
        <v>1.1574074074074073E-05</v>
      </c>
    </row>
    <row r="12" spans="2:23" ht="12.75">
      <c r="B12" s="73" t="s">
        <v>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4" spans="2:14" ht="12.75">
      <c r="B14" s="4" t="s">
        <v>129</v>
      </c>
      <c r="N14" t="s">
        <v>5</v>
      </c>
    </row>
    <row r="16" spans="1:19" s="1" customFormat="1" ht="12.75">
      <c r="A16" s="95" t="s">
        <v>24</v>
      </c>
      <c r="B16" s="95" t="s">
        <v>6</v>
      </c>
      <c r="C16" s="95" t="s">
        <v>0</v>
      </c>
      <c r="D16" s="95" t="s">
        <v>1</v>
      </c>
      <c r="E16" s="95" t="s">
        <v>7</v>
      </c>
      <c r="F16" s="96" t="s">
        <v>128</v>
      </c>
      <c r="G16" s="95" t="s">
        <v>8</v>
      </c>
      <c r="H16" s="95" t="s">
        <v>9</v>
      </c>
      <c r="I16" s="95" t="s">
        <v>10</v>
      </c>
      <c r="J16" s="95"/>
      <c r="K16" s="95"/>
      <c r="L16" s="95"/>
      <c r="M16" s="95"/>
      <c r="N16" s="95" t="s">
        <v>11</v>
      </c>
      <c r="O16" s="96" t="s">
        <v>95</v>
      </c>
      <c r="P16" s="95" t="s">
        <v>12</v>
      </c>
      <c r="Q16" s="95" t="s">
        <v>13</v>
      </c>
      <c r="R16" s="96" t="s">
        <v>16</v>
      </c>
      <c r="S16" s="95" t="s">
        <v>14</v>
      </c>
    </row>
    <row r="17" spans="1:19" s="1" customFormat="1" ht="12.75">
      <c r="A17" s="96"/>
      <c r="B17" s="96"/>
      <c r="C17" s="96"/>
      <c r="D17" s="96"/>
      <c r="E17" s="96"/>
      <c r="F17" s="99"/>
      <c r="G17" s="96"/>
      <c r="H17" s="96"/>
      <c r="I17" s="16">
        <v>1</v>
      </c>
      <c r="J17" s="16">
        <v>2</v>
      </c>
      <c r="K17" s="16">
        <v>3</v>
      </c>
      <c r="L17" s="16">
        <v>4</v>
      </c>
      <c r="M17" s="16">
        <v>5</v>
      </c>
      <c r="N17" s="96"/>
      <c r="O17" s="99"/>
      <c r="P17" s="96"/>
      <c r="Q17" s="96"/>
      <c r="R17" s="101"/>
      <c r="S17" s="96"/>
    </row>
    <row r="18" spans="1:21" s="1" customFormat="1" ht="25.5" customHeight="1">
      <c r="A18" s="93">
        <v>1</v>
      </c>
      <c r="B18" s="93">
        <v>437</v>
      </c>
      <c r="C18" s="93" t="s">
        <v>67</v>
      </c>
      <c r="D18" s="93" t="s">
        <v>18</v>
      </c>
      <c r="E18" s="93" t="s">
        <v>70</v>
      </c>
      <c r="F18" s="2">
        <v>2</v>
      </c>
      <c r="G18" s="10">
        <v>0.051388888888888894</v>
      </c>
      <c r="H18" s="10">
        <v>0.053738425925925926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aca="true" t="shared" si="0" ref="N18:N25">H18-G18</f>
        <v>0.002349537037037032</v>
      </c>
      <c r="O18" s="6">
        <f aca="true" t="shared" si="1" ref="O18:O25">I18+J18+K18+L18+M18</f>
        <v>0</v>
      </c>
      <c r="P18" s="5">
        <f aca="true" t="shared" si="2" ref="P18:P25">O18*$P$11</f>
        <v>0</v>
      </c>
      <c r="Q18" s="17">
        <f aca="true" t="shared" si="3" ref="Q18:Q25">N18+P18</f>
        <v>0.002349537037037032</v>
      </c>
      <c r="R18" s="10">
        <v>0.002349537037037037</v>
      </c>
      <c r="S18" s="89">
        <v>1</v>
      </c>
      <c r="U18" s="12"/>
    </row>
    <row r="19" spans="1:21" s="1" customFormat="1" ht="12.75">
      <c r="A19" s="94"/>
      <c r="B19" s="94"/>
      <c r="C19" s="94"/>
      <c r="D19" s="94"/>
      <c r="E19" s="94"/>
      <c r="F19" s="45">
        <v>1</v>
      </c>
      <c r="G19" s="44">
        <v>0.0615162037037037</v>
      </c>
      <c r="H19" s="44">
        <v>0.06395833333333334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58">
        <f t="shared" si="0"/>
        <v>0.0024421296296296413</v>
      </c>
      <c r="O19" s="59">
        <f t="shared" si="1"/>
        <v>0</v>
      </c>
      <c r="P19" s="58">
        <f t="shared" si="2"/>
        <v>0</v>
      </c>
      <c r="Q19" s="60">
        <f t="shared" si="3"/>
        <v>0.0024421296296296413</v>
      </c>
      <c r="R19" s="45"/>
      <c r="S19" s="90"/>
      <c r="U19" s="12"/>
    </row>
    <row r="20" spans="1:21" s="1" customFormat="1" ht="22.5" customHeight="1">
      <c r="A20" s="93">
        <v>2</v>
      </c>
      <c r="B20" s="93">
        <v>280</v>
      </c>
      <c r="C20" s="93" t="s">
        <v>64</v>
      </c>
      <c r="D20" s="93" t="s">
        <v>2</v>
      </c>
      <c r="E20" s="97" t="s">
        <v>69</v>
      </c>
      <c r="F20" s="9">
        <v>1</v>
      </c>
      <c r="G20" s="10">
        <v>0.017361111111111112</v>
      </c>
      <c r="H20" s="10">
        <v>0.02005787037037037</v>
      </c>
      <c r="I20" s="13">
        <v>0</v>
      </c>
      <c r="J20" s="13">
        <v>5</v>
      </c>
      <c r="K20" s="2">
        <v>5</v>
      </c>
      <c r="L20" s="2">
        <v>0</v>
      </c>
      <c r="M20" s="9">
        <v>0</v>
      </c>
      <c r="N20" s="5">
        <f t="shared" si="0"/>
        <v>0.0026967592592592564</v>
      </c>
      <c r="O20" s="6">
        <f t="shared" si="1"/>
        <v>10</v>
      </c>
      <c r="P20" s="5">
        <f t="shared" si="2"/>
        <v>0.00011574074074074073</v>
      </c>
      <c r="Q20" s="17">
        <f t="shared" si="3"/>
        <v>0.0028124999999999973</v>
      </c>
      <c r="R20" s="10">
        <v>0.0028125</v>
      </c>
      <c r="S20" s="89">
        <v>2</v>
      </c>
      <c r="U20" s="12"/>
    </row>
    <row r="21" spans="1:21" s="1" customFormat="1" ht="12.75">
      <c r="A21" s="94"/>
      <c r="B21" s="94"/>
      <c r="C21" s="94"/>
      <c r="D21" s="94"/>
      <c r="E21" s="98"/>
      <c r="F21" s="57">
        <v>2</v>
      </c>
      <c r="G21" s="58">
        <v>0.03854166666666667</v>
      </c>
      <c r="H21" s="58">
        <v>0.04155092592592593</v>
      </c>
      <c r="I21" s="61">
        <v>5</v>
      </c>
      <c r="J21" s="61">
        <v>5</v>
      </c>
      <c r="K21" s="45">
        <v>5</v>
      </c>
      <c r="L21" s="45">
        <v>0</v>
      </c>
      <c r="M21" s="45">
        <v>0</v>
      </c>
      <c r="N21" s="58">
        <f t="shared" si="0"/>
        <v>0.00300925925925926</v>
      </c>
      <c r="O21" s="59">
        <f t="shared" si="1"/>
        <v>15</v>
      </c>
      <c r="P21" s="58">
        <f t="shared" si="2"/>
        <v>0.0001736111111111111</v>
      </c>
      <c r="Q21" s="60">
        <f t="shared" si="3"/>
        <v>0.003182870370370371</v>
      </c>
      <c r="R21" s="59"/>
      <c r="S21" s="90"/>
      <c r="U21" s="12"/>
    </row>
    <row r="22" spans="1:19" s="1" customFormat="1" ht="12.75">
      <c r="A22" s="93">
        <v>3</v>
      </c>
      <c r="B22" s="93">
        <v>434</v>
      </c>
      <c r="C22" s="93" t="s">
        <v>67</v>
      </c>
      <c r="D22" s="93" t="s">
        <v>18</v>
      </c>
      <c r="E22" s="93" t="s">
        <v>68</v>
      </c>
      <c r="F22" s="2">
        <v>2</v>
      </c>
      <c r="G22" s="10">
        <v>0.05486111111111111</v>
      </c>
      <c r="H22" s="5">
        <v>0.057789351851851856</v>
      </c>
      <c r="I22" s="2">
        <v>5</v>
      </c>
      <c r="J22" s="2">
        <v>5</v>
      </c>
      <c r="K22" s="2">
        <v>5</v>
      </c>
      <c r="L22" s="2">
        <v>0</v>
      </c>
      <c r="M22" s="2">
        <v>5</v>
      </c>
      <c r="N22" s="5">
        <f t="shared" si="0"/>
        <v>0.002928240740740745</v>
      </c>
      <c r="O22" s="6">
        <f t="shared" si="1"/>
        <v>20</v>
      </c>
      <c r="P22" s="5">
        <f t="shared" si="2"/>
        <v>0.00023148148148148146</v>
      </c>
      <c r="Q22" s="17">
        <f t="shared" si="3"/>
        <v>0.0031597222222222265</v>
      </c>
      <c r="R22" s="10">
        <v>0.003159722222222222</v>
      </c>
      <c r="S22" s="89">
        <v>3</v>
      </c>
    </row>
    <row r="23" spans="1:19" s="1" customFormat="1" ht="12.75">
      <c r="A23" s="94"/>
      <c r="B23" s="94"/>
      <c r="C23" s="94"/>
      <c r="D23" s="94"/>
      <c r="E23" s="94"/>
      <c r="F23" s="45">
        <v>1</v>
      </c>
      <c r="G23" s="58">
        <v>0.027083333333333334</v>
      </c>
      <c r="H23" s="62">
        <v>0.03119212962962963</v>
      </c>
      <c r="I23" s="45">
        <v>0</v>
      </c>
      <c r="J23" s="45">
        <v>5</v>
      </c>
      <c r="K23" s="45">
        <v>0</v>
      </c>
      <c r="L23" s="45">
        <v>0</v>
      </c>
      <c r="M23" s="45">
        <v>0</v>
      </c>
      <c r="N23" s="58">
        <f t="shared" si="0"/>
        <v>0.004108796296296294</v>
      </c>
      <c r="O23" s="59">
        <f t="shared" si="1"/>
        <v>5</v>
      </c>
      <c r="P23" s="58">
        <f t="shared" si="2"/>
        <v>5.7870370370370366E-05</v>
      </c>
      <c r="Q23" s="60">
        <f t="shared" si="3"/>
        <v>0.004166666666666665</v>
      </c>
      <c r="R23" s="45"/>
      <c r="S23" s="90"/>
    </row>
    <row r="24" spans="1:21" s="1" customFormat="1" ht="12.75" customHeight="1">
      <c r="A24" s="93">
        <v>4</v>
      </c>
      <c r="B24" s="93">
        <v>295</v>
      </c>
      <c r="C24" s="93" t="s">
        <v>64</v>
      </c>
      <c r="D24" s="93" t="s">
        <v>2</v>
      </c>
      <c r="E24" s="93" t="s">
        <v>65</v>
      </c>
      <c r="F24" s="2">
        <v>2</v>
      </c>
      <c r="G24" s="10">
        <v>0.03680555555555556</v>
      </c>
      <c r="H24" s="10">
        <v>0.04020833333333333</v>
      </c>
      <c r="I24" s="2">
        <v>0</v>
      </c>
      <c r="J24" s="2">
        <v>5</v>
      </c>
      <c r="K24" s="2">
        <v>5</v>
      </c>
      <c r="L24" s="2">
        <v>0</v>
      </c>
      <c r="M24" s="2">
        <v>5</v>
      </c>
      <c r="N24" s="5">
        <f t="shared" si="0"/>
        <v>0.0034027777777777754</v>
      </c>
      <c r="O24" s="6">
        <f t="shared" si="1"/>
        <v>15</v>
      </c>
      <c r="P24" s="5">
        <f t="shared" si="2"/>
        <v>0.0001736111111111111</v>
      </c>
      <c r="Q24" s="17">
        <f t="shared" si="3"/>
        <v>0.0035763888888888863</v>
      </c>
      <c r="R24" s="10">
        <v>0.0035763888888888894</v>
      </c>
      <c r="S24" s="93">
        <v>4</v>
      </c>
      <c r="U24" s="11"/>
    </row>
    <row r="25" spans="1:21" s="1" customFormat="1" ht="12.75">
      <c r="A25" s="94"/>
      <c r="B25" s="94"/>
      <c r="C25" s="94"/>
      <c r="D25" s="94"/>
      <c r="E25" s="94"/>
      <c r="F25" s="45">
        <v>1</v>
      </c>
      <c r="G25" s="58">
        <v>0.015277777777777777</v>
      </c>
      <c r="H25" s="58">
        <v>0.019131944444444444</v>
      </c>
      <c r="I25" s="45">
        <v>5</v>
      </c>
      <c r="J25" s="45">
        <v>5</v>
      </c>
      <c r="K25" s="45">
        <v>5</v>
      </c>
      <c r="L25" s="45">
        <v>0</v>
      </c>
      <c r="M25" s="45">
        <v>5</v>
      </c>
      <c r="N25" s="58">
        <f t="shared" si="0"/>
        <v>0.003854166666666667</v>
      </c>
      <c r="O25" s="59">
        <f t="shared" si="1"/>
        <v>20</v>
      </c>
      <c r="P25" s="58">
        <f t="shared" si="2"/>
        <v>0.00023148148148148146</v>
      </c>
      <c r="Q25" s="60">
        <f t="shared" si="3"/>
        <v>0.004085648148148149</v>
      </c>
      <c r="R25" s="59"/>
      <c r="S25" s="94"/>
      <c r="U25" s="12"/>
    </row>
    <row r="27" spans="3:25" s="1" customFormat="1" ht="12.75">
      <c r="C27" s="1" t="s">
        <v>22</v>
      </c>
      <c r="E27" s="1" t="s">
        <v>26</v>
      </c>
      <c r="Y27" s="3"/>
    </row>
    <row r="28" s="1" customFormat="1" ht="12.75">
      <c r="Y28" s="3"/>
    </row>
    <row r="29" spans="3:5" s="1" customFormat="1" ht="12.75">
      <c r="C29" s="1" t="s">
        <v>23</v>
      </c>
      <c r="E29" s="1" t="s">
        <v>27</v>
      </c>
    </row>
  </sheetData>
  <mergeCells count="46">
    <mergeCell ref="S18:S19"/>
    <mergeCell ref="S20:S21"/>
    <mergeCell ref="S22:S23"/>
    <mergeCell ref="S24:S25"/>
    <mergeCell ref="A22:A23"/>
    <mergeCell ref="E24:E25"/>
    <mergeCell ref="D24:D25"/>
    <mergeCell ref="C24:C25"/>
    <mergeCell ref="B24:B25"/>
    <mergeCell ref="B8:W8"/>
    <mergeCell ref="B10:W10"/>
    <mergeCell ref="B12:W12"/>
    <mergeCell ref="I16:M16"/>
    <mergeCell ref="S16:S17"/>
    <mergeCell ref="B16:B17"/>
    <mergeCell ref="C16:C17"/>
    <mergeCell ref="D16:D17"/>
    <mergeCell ref="E16:E17"/>
    <mergeCell ref="N16:N17"/>
    <mergeCell ref="B1:W1"/>
    <mergeCell ref="B2:W2"/>
    <mergeCell ref="B4:W4"/>
    <mergeCell ref="B6:W6"/>
    <mergeCell ref="P16:P17"/>
    <mergeCell ref="Q16:Q17"/>
    <mergeCell ref="R16:R17"/>
    <mergeCell ref="O16:O17"/>
    <mergeCell ref="G16:G17"/>
    <mergeCell ref="H16:H17"/>
    <mergeCell ref="D18:D19"/>
    <mergeCell ref="E18:E19"/>
    <mergeCell ref="F16:F17"/>
    <mergeCell ref="E20:E21"/>
    <mergeCell ref="A24:A25"/>
    <mergeCell ref="B18:B19"/>
    <mergeCell ref="C18:C19"/>
    <mergeCell ref="B22:B23"/>
    <mergeCell ref="C22:C23"/>
    <mergeCell ref="B20:B21"/>
    <mergeCell ref="C20:C21"/>
    <mergeCell ref="E22:E23"/>
    <mergeCell ref="D22:D23"/>
    <mergeCell ref="A16:A17"/>
    <mergeCell ref="A18:A19"/>
    <mergeCell ref="A20:A21"/>
    <mergeCell ref="D20:D21"/>
  </mergeCells>
  <printOptions/>
  <pageMargins left="0.24" right="0.2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2012-09-15T13:41:45Z</cp:lastPrinted>
  <dcterms:created xsi:type="dcterms:W3CDTF">1996-10-08T23:32:33Z</dcterms:created>
  <dcterms:modified xsi:type="dcterms:W3CDTF">2012-09-18T17:56:56Z</dcterms:modified>
  <cp:category/>
  <cp:version/>
  <cp:contentType/>
  <cp:contentStatus/>
</cp:coreProperties>
</file>