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48" activeTab="9"/>
  </bookViews>
  <sheets>
    <sheet name="Kвалификация R6" sheetId="1" r:id="rId1"/>
    <sheet name="Kвлификация R4" sheetId="2" r:id="rId2"/>
    <sheet name="Спринт R6" sheetId="3" r:id="rId3"/>
    <sheet name="Спритн R4" sheetId="4" r:id="rId4"/>
    <sheet name="Слалом R6" sheetId="5" r:id="rId5"/>
    <sheet name="Слалом R4" sheetId="6" r:id="rId6"/>
    <sheet name="Гонка R6" sheetId="7" r:id="rId7"/>
    <sheet name="Гонка R4" sheetId="8" r:id="rId8"/>
    <sheet name="Многоборье R6" sheetId="9" r:id="rId9"/>
    <sheet name="Многоборье R4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<sst xmlns="http://schemas.openxmlformats.org/spreadsheetml/2006/main" count="554" uniqueCount="118">
  <si>
    <t>Общероссийская общественная организация «Федерация рафтинга России»</t>
  </si>
  <si>
    <t>Общественная организация «Региональная спортивная федерация спортивного туризма и рафтинга Ленинградской области»</t>
  </si>
  <si>
    <t>Государственное бюджетное учреждение дополнительного образования детей детский оздоровительно-образовательный туристский центр Санкт-Петербурга «Балтийский берег»</t>
  </si>
  <si>
    <t>Чемпионат Северо-Западного Федерального округа России по рафтингу</t>
  </si>
  <si>
    <r>
      <t xml:space="preserve">группа </t>
    </r>
    <r>
      <rPr>
        <b/>
        <sz val="11"/>
        <color indexed="8"/>
        <rFont val="Arial"/>
        <family val="2"/>
      </rPr>
      <t>МУЖЧИНЫ</t>
    </r>
  </si>
  <si>
    <t>класс судов R6</t>
  </si>
  <si>
    <t>Квалификация</t>
  </si>
  <si>
    <t>Ворота 2</t>
  </si>
  <si>
    <t>Ворота 8</t>
  </si>
  <si>
    <t>Штрафное время</t>
  </si>
  <si>
    <t>ПМЦ "Лигово"</t>
  </si>
  <si>
    <t>Главный секретарь</t>
  </si>
  <si>
    <t>Главный судья</t>
  </si>
  <si>
    <t>класс судов R4</t>
  </si>
  <si>
    <t>№ команды</t>
  </si>
  <si>
    <t>Команда</t>
  </si>
  <si>
    <t>Состав команды</t>
  </si>
  <si>
    <t>Время старта</t>
  </si>
  <si>
    <t>Время финиша</t>
  </si>
  <si>
    <t>Результат</t>
  </si>
  <si>
    <t>Место</t>
  </si>
  <si>
    <t>Очки</t>
  </si>
  <si>
    <t xml:space="preserve">Костюченко Ксения, Горская Елизавета, Гришанина Оксана, Иванова Ксения,     </t>
  </si>
  <si>
    <t xml:space="preserve">Бахвалова Мария, Кислухина Екатерина, Костюченко Алина, Лыгина Мария,     </t>
  </si>
  <si>
    <t xml:space="preserve">Аристархова Дарина, Головкина Валентина, Рекант Александра, Орова Александра,     </t>
  </si>
  <si>
    <t xml:space="preserve"> Никитинская Ирина, Сеслюкова Елена, Березина Екатерина, Гагарская Полина,    </t>
  </si>
  <si>
    <t xml:space="preserve">Кузьмина Анна , Архиповская Анна, Кузьминская Вероника, Сиротинина Марина,     </t>
  </si>
  <si>
    <t xml:space="preserve">Бойкова Ирина, Седлова Екатерина,  Телицына Василия, Княгинина Юлия,    </t>
  </si>
  <si>
    <t>5</t>
  </si>
  <si>
    <t>0</t>
  </si>
  <si>
    <t>50</t>
  </si>
  <si>
    <t>Примечания</t>
  </si>
  <si>
    <t>10 баллов штраф на старте</t>
  </si>
  <si>
    <t>4 сентября 2015</t>
  </si>
  <si>
    <t>р. Вуокса, Лосевский порог, п. Лосево, Ленинградская область</t>
  </si>
  <si>
    <t>ООО "Кивиниеми"</t>
  </si>
  <si>
    <r>
      <t xml:space="preserve">группа </t>
    </r>
    <r>
      <rPr>
        <b/>
        <sz val="11"/>
        <color indexed="8"/>
        <rFont val="Arial"/>
        <family val="2"/>
      </rPr>
      <t>ЖЕНЩИНЫ</t>
    </r>
  </si>
  <si>
    <t xml:space="preserve">Губаненкова Анастасия, Белянкина Наталья, Наумова Анна, Фомина Полина    </t>
  </si>
  <si>
    <t>Яковлева Евгения, Яковлева Наталья, Лепинская Олеся, Косарева Екатерина</t>
  </si>
  <si>
    <t>Далин Сергей, Иванов Веталий, Ильиных Роман, Бычков Борис, Горбунова Алёна, Бессонова Юлия</t>
  </si>
  <si>
    <t>0:01:40</t>
  </si>
  <si>
    <t>Наркевич Кирилл, Банишев Иван, Котенко Даниил, Иванов Олег, Крюков Александр, Пнюшков Александр</t>
  </si>
  <si>
    <t>Земскова Алёна, Синдеева Надежда, Широкова Анастасия, Ламцова Екатерина, Варфоломеева Ксения, Смирнова Ксения</t>
  </si>
  <si>
    <t>Лукиша Максим,Быков Дмитрий, Кишкелёв Павел, Меллер Илья, Громов Владислав, Ежов Вадим</t>
  </si>
  <si>
    <t xml:space="preserve">Витвицкий Алексей, Осипенко Владислав, Козырев Никита, Голод Тимофей, Поляков Арсений, Кузнецов Роман  </t>
  </si>
  <si>
    <t xml:space="preserve">Бахвалов Евгений, Горюнов Алексей, Затягайлов Сергей, Портнов Иван, Иванов Василий, Сенников Иван  </t>
  </si>
  <si>
    <t xml:space="preserve">Волхонцев Александр, Белов Евгений, Белов Александр, Никитин Максим, Акилов Александр, Чернилин Артур  </t>
  </si>
  <si>
    <t xml:space="preserve">Полянский Егор, Шимко Алексей, Личкун Леонид, Иванов Леонид, Николаев Никита, Киселёв Георгий  </t>
  </si>
  <si>
    <t>Рябев Евгений, Степанов Матвей, Круглов Олег, Коротчин Роман, Тайлаков Сергей, Королёв Илья</t>
  </si>
  <si>
    <t>Дарипов Вячеслав, Миньков Вадим, Кондратьев Сергей, Суставов Антон, Панкратов Юрий, Гусар Павел</t>
  </si>
  <si>
    <t>Протокол  результатов</t>
  </si>
  <si>
    <t>Штутина М.В., ССВК, Санкт-Петербург</t>
  </si>
  <si>
    <t>Губанеков С.М., ССВК, Санкт-Петербург</t>
  </si>
  <si>
    <t>Паралельный спринт</t>
  </si>
  <si>
    <t>5 сентября 2015</t>
  </si>
  <si>
    <t>Номер команды</t>
  </si>
  <si>
    <t>Состав</t>
  </si>
  <si>
    <t xml:space="preserve">Бикеева Ксения, Бессонова Юлия,  Телицына Василия, Княгинина Юлия,    </t>
  </si>
  <si>
    <t>Общественная организация «Региональная спортивная федерация спортивного туризма и рафтинга
 Ленинградской области»</t>
  </si>
  <si>
    <t xml:space="preserve">Полянский Егор, Шимко Алексей, Личкун Леонид, Иванов Леонид, Николаев Никита, Сенько Станислав  </t>
  </si>
  <si>
    <t xml:space="preserve"> Усова Елена, Сеслюкова Елена, Березина Екатерина, Гагарская Полина,    </t>
  </si>
  <si>
    <t>Старт</t>
  </si>
  <si>
    <t>Финиш</t>
  </si>
  <si>
    <t>1/4 финала</t>
  </si>
  <si>
    <t>Место в заезде</t>
  </si>
  <si>
    <t>1/2 финала</t>
  </si>
  <si>
    <t>Финал Б</t>
  </si>
  <si>
    <t>Финал А</t>
  </si>
  <si>
    <t>Далин Сергей, Далин Дмитрий, Панков Константин, Бычков Борис, Иванов Виталий, Ильиных Роман</t>
  </si>
  <si>
    <t>Многоборье</t>
  </si>
  <si>
    <t>4 - 6 сентября 2015</t>
  </si>
  <si>
    <r>
      <t xml:space="preserve">группа </t>
    </r>
    <r>
      <rPr>
        <b/>
        <sz val="11"/>
        <color indexed="8"/>
        <rFont val="Arial"/>
        <family val="2"/>
      </rPr>
      <t>Женщины</t>
    </r>
  </si>
  <si>
    <t>не стартовали</t>
  </si>
  <si>
    <t xml:space="preserve"> -</t>
  </si>
  <si>
    <t>Слалом</t>
  </si>
  <si>
    <t>Ворота</t>
  </si>
  <si>
    <t>Лучшая попытка</t>
  </si>
  <si>
    <t>Попытка</t>
  </si>
  <si>
    <t xml:space="preserve">Полянский Егор, Шимко Алексей, Личкун Леонид, Иванов Леонид, Николаев Никита, Сенькин Станислав  </t>
  </si>
  <si>
    <t>Попытка
2</t>
  </si>
  <si>
    <t>Старт по секундомеру</t>
  </si>
  <si>
    <t>Время на дистанции</t>
  </si>
  <si>
    <t>Далин Дмитрий, Далин Сергей, Иванов Виталий, Панков Константин, Бычков Борис, Ильиных Роман</t>
  </si>
  <si>
    <t>Бойкова Ирина, Седлова Екатерина,  Телицына Василия, Княгинина Юлия</t>
  </si>
  <si>
    <t>Наркевич Кирилл, Банишев Иван, Котенко Даниил, Лыгин Григорий, Крюков Александр, Пнюшков Александр</t>
  </si>
  <si>
    <t xml:space="preserve"> Никитинская Ирина, Сеслюкова Елена, Березина Екатерина, Усова Елена    </t>
  </si>
  <si>
    <t>Протокол   результатов</t>
  </si>
  <si>
    <t>Длинная гонка</t>
  </si>
  <si>
    <t>6 сентября 2015</t>
  </si>
  <si>
    <t xml:space="preserve">Полянский Егор, Шимко Алексей, Личкун Леонид, Иванов Леонид, Николаев Никита, Сеньков Станислав  </t>
  </si>
  <si>
    <t xml:space="preserve"> - </t>
  </si>
  <si>
    <t>Санкт-Петербург, СДЮСШОР                           ГБОУ "Балтийский берег", Балтийский берег-2</t>
  </si>
  <si>
    <t>Санкт-Петербург, СДЮСШОР               ГБОУ "Балтийский берег",                          "Балтийский берег-4"</t>
  </si>
  <si>
    <t>Санкт-Петербург,                 ФМЛ № 30</t>
  </si>
  <si>
    <t>Санкт-Петербург,   Калининский район,    "ОХОХО"</t>
  </si>
  <si>
    <t>Санкт-Петербург,   Станция юных туристов ГБОУ "Балтийский берег",       "Вьюн"</t>
  </si>
  <si>
    <t>Санкт-Петербург,              ГБОУ ДОД ДДТ Приморского района,                  "Легион"</t>
  </si>
  <si>
    <t>Санкт-Петербург,             Красносельский район,        ПМК "Буревестник"</t>
  </si>
  <si>
    <t>Санкт-Петербург,                  "Кивиниеми"</t>
  </si>
  <si>
    <t>Санкт-Петербург,               "Бурная вода - Лосевода"</t>
  </si>
  <si>
    <t>Санкт-Петербург, СДЮСШОР                           ГБОУ "Балтийский берег", Балтийский берег-4</t>
  </si>
  <si>
    <t>Санкт-Петербург.                  ПМК "Буревестник"</t>
  </si>
  <si>
    <t>Санкт-Петербург,                 СДЮСШОР                           ГБОУ "Балтийский берег",        Балтийский берег-2</t>
  </si>
  <si>
    <t>Санкт-Петербург,                 СДЮСШОР                           ГБОУ "Балтийский берег",        Балтийский берег-4</t>
  </si>
  <si>
    <t>Санкт-Петербург,                 Калининский район          "ОХОХО"</t>
  </si>
  <si>
    <t>Санкт-Петербург,                  "Бурная вода - Лосевода"</t>
  </si>
  <si>
    <t>Санкт-Петербург,                  ГБОУ ДОД ДДТ Приморского района       "Легион"</t>
  </si>
  <si>
    <t>Санкт-Петербург,                   Станция юных туристов       ГБОУ "Балтийский берег",      Вьюн</t>
  </si>
  <si>
    <t>Санкт-Петербург,        СДЮСШОР ГБОУ "Балтийский берег",                        Балтийский берег-1</t>
  </si>
  <si>
    <t>Санкт-Петербург,                    " Кивиниемки"</t>
  </si>
  <si>
    <t>Санкт-Петербург,     "Ladies in raft"</t>
  </si>
  <si>
    <t>Санкт-Петербург,     "Бабье лето"</t>
  </si>
  <si>
    <t>Санкт-Петербург,       "Метелица"</t>
  </si>
  <si>
    <t>Санкт-Петербург,        СДЮСШОР ГБОУ "Балтийский берег",                        "Онежка"</t>
  </si>
  <si>
    <t>Санкт-Петербург,        СДЮСШОР ГБОУ "Балтийский берег",                        "Ладожанка"</t>
  </si>
  <si>
    <t>Санкт-Петербург,       "Река"</t>
  </si>
  <si>
    <t>Санкт-Петербург,      "Ladies in raft"</t>
  </si>
  <si>
    <t>Санкт-Петерпбург,    "Река"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</si>
</sst>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Arial"/>
      <family val="2"/>
    </font>
    <font>
      <b/>
      <sz val="14"/>
      <color rgb="FF00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wrapText="1"/>
    </xf>
    <xf numFmtId="49" fontId="50" fillId="0" borderId="0" xfId="0" applyNumberFormat="1" applyFont="1" applyBorder="1" applyAlignment="1">
      <alignment/>
    </xf>
    <xf numFmtId="49" fontId="49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9" fontId="49" fillId="0" borderId="0" xfId="0" applyNumberFormat="1" applyFont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7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49" fontId="49" fillId="0" borderId="0" xfId="0" applyNumberFormat="1" applyFont="1" applyBorder="1" applyAlignment="1">
      <alignment wrapText="1"/>
    </xf>
    <xf numFmtId="0" fontId="54" fillId="0" borderId="1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/>
    </xf>
    <xf numFmtId="49" fontId="56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49" fillId="0" borderId="0" xfId="0" applyNumberFormat="1" applyFont="1" applyBorder="1" applyAlignment="1">
      <alignment horizontal="center"/>
    </xf>
    <xf numFmtId="0" fontId="51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164" fontId="51" fillId="0" borderId="13" xfId="0" applyNumberFormat="1" applyFont="1" applyBorder="1" applyAlignment="1">
      <alignment horizontal="center" vertical="center"/>
    </xf>
    <xf numFmtId="164" fontId="51" fillId="0" borderId="15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164" fontId="52" fillId="0" borderId="13" xfId="0" applyNumberFormat="1" applyFont="1" applyBorder="1" applyAlignment="1">
      <alignment horizontal="center" vertical="center"/>
    </xf>
    <xf numFmtId="164" fontId="52" fillId="0" borderId="15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4" fillId="0" borderId="15" xfId="0" applyFont="1" applyBorder="1" applyAlignment="1">
      <alignment wrapText="1"/>
    </xf>
    <xf numFmtId="0" fontId="52" fillId="0" borderId="14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center"/>
    </xf>
    <xf numFmtId="0" fontId="5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0" xfId="0" applyFont="1" applyBorder="1" applyAlignment="1">
      <alignment vertical="center" wrapText="1"/>
    </xf>
    <xf numFmtId="49" fontId="4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21" fontId="0" fillId="0" borderId="10" xfId="0" applyNumberForma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20" fontId="51" fillId="0" borderId="10" xfId="0" applyNumberFormat="1" applyFont="1" applyFill="1" applyBorder="1" applyAlignment="1">
      <alignment horizontal="center" vertical="center"/>
    </xf>
    <xf numFmtId="47" fontId="51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20" fontId="51" fillId="0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>
      <alignment horizontal="center" vertical="center" wrapText="1"/>
    </xf>
    <xf numFmtId="21" fontId="51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20" fontId="52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20" fontId="52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/>
    </xf>
    <xf numFmtId="0" fontId="53" fillId="0" borderId="0" xfId="0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6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/>
    </xf>
    <xf numFmtId="49" fontId="49" fillId="0" borderId="23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49" fontId="49" fillId="0" borderId="0" xfId="0" applyNumberFormat="1" applyFont="1" applyAlignment="1">
      <alignment horizontal="right"/>
    </xf>
    <xf numFmtId="164" fontId="51" fillId="0" borderId="24" xfId="0" applyNumberFormat="1" applyFont="1" applyBorder="1" applyAlignment="1">
      <alignment horizontal="center" vertical="center"/>
    </xf>
    <xf numFmtId="164" fontId="51" fillId="0" borderId="25" xfId="0" applyNumberFormat="1" applyFont="1" applyBorder="1" applyAlignment="1">
      <alignment horizontal="center" vertical="center"/>
    </xf>
    <xf numFmtId="164" fontId="51" fillId="0" borderId="2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1" xfId="0" applyFont="1" applyBorder="1" applyAlignment="1">
      <alignment horizontal="justify" vertical="center"/>
    </xf>
    <xf numFmtId="0" fontId="51" fillId="0" borderId="16" xfId="0" applyFont="1" applyBorder="1" applyAlignment="1">
      <alignment horizontal="justify" vertical="center"/>
    </xf>
    <xf numFmtId="49" fontId="49" fillId="0" borderId="10" xfId="0" applyNumberFormat="1" applyFont="1" applyBorder="1" applyAlignment="1">
      <alignment horizontal="center"/>
    </xf>
    <xf numFmtId="164" fontId="51" fillId="0" borderId="11" xfId="0" applyNumberFormat="1" applyFont="1" applyBorder="1" applyAlignment="1">
      <alignment horizontal="center" vertical="center"/>
    </xf>
    <xf numFmtId="164" fontId="51" fillId="0" borderId="1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justify" vertical="center"/>
    </xf>
    <xf numFmtId="0" fontId="11" fillId="0" borderId="16" xfId="0" applyFont="1" applyBorder="1" applyAlignment="1">
      <alignment horizontal="justify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60" fillId="0" borderId="11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49" fontId="49" fillId="0" borderId="23" xfId="0" applyNumberFormat="1" applyFont="1" applyBorder="1" applyAlignment="1">
      <alignment horizontal="right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49" fontId="49" fillId="0" borderId="27" xfId="0" applyNumberFormat="1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tebookW7\Desktop\Users\1\Desktop\&#1051;&#1086;&#1089;&#1077;&#1074;&#1086;%2015\&#1063;&#1077;&#1084;&#1087;&#1080;&#1086;&#1085;&#1072;&#1090;\&#1052;&#1091;&#1078;&#1095;&#1080;&#1085;&#1099;\&#1050;&#1074;&#1072;&#1083;&#1080;&#1092;&#1080;&#1082;&#1072;&#1094;&#1080;&#1103;%20%209-16%20&#1063;&#1077;&#1084;&#1087;%20&#1052;&#1091;&#107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Стартовый протокол"/>
      <sheetName val="рабочий"/>
      <sheetName val="чистовой"/>
      <sheetName val="на печать стартовый"/>
    </sheetNames>
    <sheetDataSet>
      <sheetData sheetId="2">
        <row r="16">
          <cell r="B16" t="str">
            <v>№ команды</v>
          </cell>
          <cell r="C16" t="str">
            <v>Команда</v>
          </cell>
          <cell r="D16" t="str">
            <v>Состав команды</v>
          </cell>
        </row>
        <row r="17">
          <cell r="B17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zoomScalePageLayoutView="0" workbookViewId="0" topLeftCell="A20">
      <selection activeCell="B22" sqref="B22"/>
    </sheetView>
  </sheetViews>
  <sheetFormatPr defaultColWidth="9.140625" defaultRowHeight="15"/>
  <cols>
    <col min="1" max="1" width="10.28125" style="7" customWidth="1"/>
    <col min="2" max="2" width="27.421875" style="7" bestFit="1" customWidth="1"/>
    <col min="3" max="3" width="33.7109375" style="15" customWidth="1"/>
    <col min="4" max="4" width="8.8515625" style="7" bestFit="1" customWidth="1"/>
    <col min="5" max="5" width="9.421875" style="7" bestFit="1" customWidth="1"/>
    <col min="6" max="6" width="9.28125" style="7" customWidth="1"/>
    <col min="7" max="7" width="9.00390625" style="7" customWidth="1"/>
    <col min="8" max="8" width="12.00390625" style="7" customWidth="1"/>
    <col min="9" max="9" width="11.7109375" style="7" customWidth="1"/>
    <col min="10" max="10" width="7.8515625" style="7" bestFit="1" customWidth="1"/>
    <col min="11" max="11" width="6.28125" style="7" bestFit="1" customWidth="1"/>
    <col min="12" max="12" width="17.57421875" style="0" customWidth="1"/>
  </cols>
  <sheetData>
    <row r="1" spans="1:256" ht="18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8" customHeight="1">
      <c r="A4" s="113" t="s">
        <v>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8.75">
      <c r="A6" s="115" t="s">
        <v>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5">
      <c r="A7" s="114" t="s">
        <v>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5">
      <c r="A8" s="114" t="s">
        <v>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8.75">
      <c r="A9" s="115" t="s">
        <v>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5">
      <c r="A10" s="117" t="s">
        <v>50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">
      <c r="A11" s="3"/>
      <c r="B11" s="3"/>
      <c r="C11" s="4"/>
      <c r="D11" s="3"/>
      <c r="E11" s="3"/>
      <c r="F11" s="3"/>
      <c r="G11" s="3"/>
      <c r="H11" s="3"/>
      <c r="I11" s="3"/>
      <c r="J11" s="3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">
      <c r="A12" s="3"/>
      <c r="B12" s="3"/>
      <c r="C12" s="4"/>
      <c r="D12" s="3"/>
      <c r="E12" s="3"/>
      <c r="G12" s="3"/>
      <c r="H12" s="3"/>
      <c r="I12" s="8"/>
      <c r="J12" s="3"/>
      <c r="K12" s="3"/>
      <c r="L12" s="2"/>
      <c r="M12" s="2"/>
      <c r="N12" s="2"/>
      <c r="O12" s="2"/>
      <c r="P12" s="2"/>
      <c r="Q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">
      <c r="A13" s="119" t="s">
        <v>33</v>
      </c>
      <c r="B13" s="119"/>
      <c r="C13" s="4"/>
      <c r="D13" s="3"/>
      <c r="E13" s="3"/>
      <c r="F13" s="3"/>
      <c r="G13" s="3"/>
      <c r="H13" s="3"/>
      <c r="I13" s="3" t="s">
        <v>34</v>
      </c>
      <c r="J13" s="3"/>
      <c r="K13" s="3"/>
      <c r="L13" s="2"/>
      <c r="M13" s="2"/>
      <c r="N13" s="2"/>
      <c r="O13" s="2"/>
      <c r="P13" s="2"/>
      <c r="Q13" s="2"/>
      <c r="R13" s="8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12" s="11" customFormat="1" ht="45">
      <c r="A14" s="9" t="s">
        <v>14</v>
      </c>
      <c r="B14" s="9" t="s">
        <v>15</v>
      </c>
      <c r="C14" s="9" t="s">
        <v>16</v>
      </c>
      <c r="D14" s="9" t="s">
        <v>17</v>
      </c>
      <c r="E14" s="9" t="s">
        <v>18</v>
      </c>
      <c r="F14" s="9" t="s">
        <v>7</v>
      </c>
      <c r="G14" s="9" t="s">
        <v>8</v>
      </c>
      <c r="H14" s="9" t="s">
        <v>9</v>
      </c>
      <c r="I14" s="9" t="s">
        <v>19</v>
      </c>
      <c r="J14" s="9" t="s">
        <v>20</v>
      </c>
      <c r="K14" s="9" t="s">
        <v>21</v>
      </c>
      <c r="L14" s="19" t="s">
        <v>31</v>
      </c>
    </row>
    <row r="15" spans="1:12" s="11" customFormat="1" ht="55.5" customHeight="1">
      <c r="A15" s="12">
        <v>5</v>
      </c>
      <c r="B15" s="111" t="s">
        <v>98</v>
      </c>
      <c r="C15" s="24" t="s">
        <v>47</v>
      </c>
      <c r="D15" s="14">
        <v>0.03819444444444444</v>
      </c>
      <c r="E15" s="14">
        <v>0.03967962962962963</v>
      </c>
      <c r="F15" s="17">
        <v>0</v>
      </c>
      <c r="G15" s="17">
        <v>0</v>
      </c>
      <c r="H15" s="14">
        <v>0</v>
      </c>
      <c r="I15" s="14">
        <f>E15-D15+H15</f>
        <v>0.0014851851851851866</v>
      </c>
      <c r="J15" s="12">
        <v>1</v>
      </c>
      <c r="K15" s="12">
        <v>100</v>
      </c>
      <c r="L15" s="19"/>
    </row>
    <row r="16" spans="1:12" s="11" customFormat="1" ht="60" customHeight="1">
      <c r="A16" s="12">
        <v>12</v>
      </c>
      <c r="B16" s="111" t="s">
        <v>91</v>
      </c>
      <c r="C16" s="24" t="s">
        <v>48</v>
      </c>
      <c r="D16" s="14">
        <v>0.04513888888888889</v>
      </c>
      <c r="E16" s="14">
        <v>0.046586805555555555</v>
      </c>
      <c r="F16" s="17">
        <v>0</v>
      </c>
      <c r="G16" s="17">
        <v>0</v>
      </c>
      <c r="H16" s="14">
        <v>0.00011574074074074073</v>
      </c>
      <c r="I16" s="14">
        <f>E16-D16+H16</f>
        <v>0.0015636574074074075</v>
      </c>
      <c r="J16" s="12">
        <v>2</v>
      </c>
      <c r="K16" s="12">
        <v>95</v>
      </c>
      <c r="L16" s="19" t="s">
        <v>32</v>
      </c>
    </row>
    <row r="17" spans="1:12" s="11" customFormat="1" ht="72" customHeight="1">
      <c r="A17" s="12">
        <f>'[1]рабочий'!B17</f>
        <v>17</v>
      </c>
      <c r="B17" s="111" t="s">
        <v>92</v>
      </c>
      <c r="C17" s="24" t="s">
        <v>44</v>
      </c>
      <c r="D17" s="14">
        <v>0.04861111111111111</v>
      </c>
      <c r="E17" s="14">
        <v>0.050312731481481486</v>
      </c>
      <c r="F17" s="17">
        <v>0</v>
      </c>
      <c r="G17" s="17">
        <v>0</v>
      </c>
      <c r="H17" s="14">
        <v>0</v>
      </c>
      <c r="I17" s="14">
        <f>E17-D17+H17</f>
        <v>0.0017016203703703742</v>
      </c>
      <c r="J17" s="12">
        <v>3</v>
      </c>
      <c r="K17" s="12">
        <v>90</v>
      </c>
      <c r="L17" s="19"/>
    </row>
    <row r="18" spans="1:12" s="11" customFormat="1" ht="55.5" customHeight="1">
      <c r="A18" s="12">
        <v>30</v>
      </c>
      <c r="B18" s="112" t="s">
        <v>93</v>
      </c>
      <c r="C18" s="24" t="s">
        <v>45</v>
      </c>
      <c r="D18" s="14">
        <v>0.052083333333333336</v>
      </c>
      <c r="E18" s="14">
        <v>0.053842476851851846</v>
      </c>
      <c r="F18" s="17">
        <v>0</v>
      </c>
      <c r="G18" s="17">
        <v>0</v>
      </c>
      <c r="H18" s="14">
        <v>0</v>
      </c>
      <c r="I18" s="14">
        <f>E18-D18+H18</f>
        <v>0.0017591435185185106</v>
      </c>
      <c r="J18" s="12">
        <v>4</v>
      </c>
      <c r="K18" s="12">
        <v>85</v>
      </c>
      <c r="L18" s="19"/>
    </row>
    <row r="19" spans="1:12" s="11" customFormat="1" ht="55.5" customHeight="1">
      <c r="A19" s="12">
        <v>14</v>
      </c>
      <c r="B19" s="112" t="s">
        <v>94</v>
      </c>
      <c r="C19" s="24" t="s">
        <v>39</v>
      </c>
      <c r="D19" s="14">
        <v>0.041666666666666664</v>
      </c>
      <c r="E19" s="14">
        <v>0.04337037037037037</v>
      </c>
      <c r="F19" s="17">
        <v>0</v>
      </c>
      <c r="G19" s="17">
        <v>0</v>
      </c>
      <c r="H19" s="14">
        <v>0.00011574074074074073</v>
      </c>
      <c r="I19" s="14">
        <f>E19-D19+H19</f>
        <v>0.001819444444444448</v>
      </c>
      <c r="J19" s="12">
        <v>5</v>
      </c>
      <c r="K19" s="12">
        <v>80</v>
      </c>
      <c r="L19" s="19" t="s">
        <v>32</v>
      </c>
    </row>
    <row r="20" spans="1:12" s="11" customFormat="1" ht="69" customHeight="1">
      <c r="A20" s="12">
        <v>23</v>
      </c>
      <c r="B20" s="111" t="s">
        <v>95</v>
      </c>
      <c r="C20" s="24" t="s">
        <v>41</v>
      </c>
      <c r="D20" s="14">
        <v>0.06944444444444443</v>
      </c>
      <c r="E20" s="14">
        <v>0.07121851851851851</v>
      </c>
      <c r="F20" s="17">
        <v>5</v>
      </c>
      <c r="G20" s="17">
        <v>0</v>
      </c>
      <c r="H20" s="14">
        <v>5.7870370370370366E-05</v>
      </c>
      <c r="I20" s="14">
        <f>(E20-D20)+H20</f>
        <v>0.0018319444444444511</v>
      </c>
      <c r="J20" s="12">
        <v>6</v>
      </c>
      <c r="K20" s="12">
        <v>75</v>
      </c>
      <c r="L20" s="19"/>
    </row>
    <row r="21" spans="1:12" s="11" customFormat="1" ht="67.5" customHeight="1">
      <c r="A21" s="12">
        <v>2</v>
      </c>
      <c r="B21" s="111" t="s">
        <v>96</v>
      </c>
      <c r="C21" s="24" t="s">
        <v>46</v>
      </c>
      <c r="D21" s="14">
        <v>0.03125</v>
      </c>
      <c r="E21" s="14">
        <v>0.0331162037037037</v>
      </c>
      <c r="F21" s="17">
        <v>0</v>
      </c>
      <c r="G21" s="17">
        <v>5</v>
      </c>
      <c r="H21" s="14">
        <v>5.7870370370370366E-05</v>
      </c>
      <c r="I21" s="14">
        <f>E21-D21+H21</f>
        <v>0.0019240740740740737</v>
      </c>
      <c r="J21" s="12">
        <v>7</v>
      </c>
      <c r="K21" s="12">
        <v>70</v>
      </c>
      <c r="L21" s="19"/>
    </row>
    <row r="22" spans="1:12" s="11" customFormat="1" ht="55.5" customHeight="1">
      <c r="A22" s="12">
        <v>21</v>
      </c>
      <c r="B22" s="111" t="s">
        <v>97</v>
      </c>
      <c r="C22" s="24" t="s">
        <v>43</v>
      </c>
      <c r="D22" s="14">
        <v>0.0069560185185185185</v>
      </c>
      <c r="E22" s="14">
        <v>0.009108796296296297</v>
      </c>
      <c r="F22" s="17">
        <v>5</v>
      </c>
      <c r="G22" s="17">
        <v>0</v>
      </c>
      <c r="H22" s="14">
        <v>5.7870370370370366E-05</v>
      </c>
      <c r="I22" s="14">
        <f>(E22-D22)+H22</f>
        <v>0.002210648148148149</v>
      </c>
      <c r="J22" s="12">
        <v>8</v>
      </c>
      <c r="K22" s="12">
        <v>65</v>
      </c>
      <c r="L22" s="19"/>
    </row>
    <row r="23" spans="1:12" s="11" customFormat="1" ht="55.5" customHeight="1">
      <c r="A23" s="12">
        <v>4</v>
      </c>
      <c r="B23" s="111" t="s">
        <v>99</v>
      </c>
      <c r="C23" s="109" t="s">
        <v>49</v>
      </c>
      <c r="D23" s="14">
        <v>0.034722222222222224</v>
      </c>
      <c r="E23" s="14">
        <v>0.03732083333333333</v>
      </c>
      <c r="F23" s="17">
        <v>50</v>
      </c>
      <c r="G23" s="17">
        <v>0</v>
      </c>
      <c r="H23" s="14">
        <v>0.0006944444444444445</v>
      </c>
      <c r="I23" s="14">
        <f>E23-D23+H23</f>
        <v>0.0032930555555555517</v>
      </c>
      <c r="J23" s="12">
        <v>9</v>
      </c>
      <c r="K23" s="12">
        <v>60</v>
      </c>
      <c r="L23" s="19" t="s">
        <v>32</v>
      </c>
    </row>
    <row r="24" ht="18.75" customHeight="1"/>
    <row r="25" spans="1:10" ht="15">
      <c r="A25"/>
      <c r="B25"/>
      <c r="C25" s="15" t="s">
        <v>11</v>
      </c>
      <c r="D25" s="116" t="s">
        <v>51</v>
      </c>
      <c r="E25" s="116"/>
      <c r="F25" s="116"/>
      <c r="G25" s="116"/>
      <c r="I25" s="118"/>
      <c r="J25" s="118"/>
    </row>
    <row r="27" spans="1:7" ht="15">
      <c r="A27"/>
      <c r="B27"/>
      <c r="C27" s="15" t="s">
        <v>12</v>
      </c>
      <c r="D27" s="116" t="s">
        <v>52</v>
      </c>
      <c r="E27" s="116"/>
      <c r="F27" s="116"/>
      <c r="G27" s="116"/>
    </row>
  </sheetData>
  <sheetProtection/>
  <mergeCells count="13">
    <mergeCell ref="D27:G27"/>
    <mergeCell ref="A8:L8"/>
    <mergeCell ref="A9:L9"/>
    <mergeCell ref="A10:L10"/>
    <mergeCell ref="I25:J25"/>
    <mergeCell ref="A13:B13"/>
    <mergeCell ref="D25:G25"/>
    <mergeCell ref="A1:L1"/>
    <mergeCell ref="A2:L2"/>
    <mergeCell ref="A3:L3"/>
    <mergeCell ref="A4:L4"/>
    <mergeCell ref="A7:L7"/>
    <mergeCell ref="A6:L6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7"/>
  <sheetViews>
    <sheetView tabSelected="1" zoomScalePageLayoutView="0" workbookViewId="0" topLeftCell="A9">
      <selection activeCell="C33" sqref="C33"/>
    </sheetView>
  </sheetViews>
  <sheetFormatPr defaultColWidth="9.140625" defaultRowHeight="15"/>
  <cols>
    <col min="1" max="1" width="10.28125" style="40" customWidth="1"/>
    <col min="2" max="2" width="27.421875" style="40" customWidth="1"/>
    <col min="3" max="3" width="33.7109375" style="15" customWidth="1"/>
    <col min="4" max="4" width="9.8515625" style="40" customWidth="1"/>
    <col min="5" max="5" width="11.140625" style="40" customWidth="1"/>
    <col min="6" max="6" width="12.8515625" style="0" customWidth="1"/>
    <col min="7" max="7" width="11.8515625" style="0" customWidth="1"/>
    <col min="8" max="9" width="9.140625" style="0" customWidth="1"/>
    <col min="12" max="12" width="11.8515625" style="0" bestFit="1" customWidth="1"/>
  </cols>
  <sheetData>
    <row r="1" spans="1:248" ht="18.7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8.7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8.7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18.75" customHeight="1">
      <c r="A4" s="113" t="s">
        <v>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ht="15">
      <c r="A5" s="3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18.75">
      <c r="A6" s="115" t="s">
        <v>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5"/>
      <c r="O6" s="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5">
      <c r="A7" s="114" t="s">
        <v>71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15">
      <c r="A8" s="114" t="s">
        <v>13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6"/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18.75">
      <c r="A9" s="115" t="s">
        <v>69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5"/>
      <c r="O9" s="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15">
      <c r="A10" s="117" t="s">
        <v>50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15">
      <c r="A11" s="3"/>
      <c r="B11" s="3"/>
      <c r="C11" s="4"/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15">
      <c r="A12" s="3"/>
      <c r="B12" s="3"/>
      <c r="C12" s="4"/>
      <c r="D12" s="3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15">
      <c r="A13" s="114" t="s">
        <v>70</v>
      </c>
      <c r="B13" s="114"/>
      <c r="C13" s="143" t="s">
        <v>34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42.75" customHeight="1">
      <c r="A14" s="152" t="s">
        <v>14</v>
      </c>
      <c r="B14" s="152" t="s">
        <v>15</v>
      </c>
      <c r="C14" s="152" t="s">
        <v>16</v>
      </c>
      <c r="D14" s="150" t="s">
        <v>6</v>
      </c>
      <c r="E14" s="151"/>
      <c r="F14" s="148" t="s">
        <v>53</v>
      </c>
      <c r="G14" s="149"/>
      <c r="H14" s="144" t="s">
        <v>74</v>
      </c>
      <c r="I14" s="144"/>
      <c r="J14" s="146" t="s">
        <v>87</v>
      </c>
      <c r="K14" s="147"/>
      <c r="L14" s="146" t="s">
        <v>19</v>
      </c>
      <c r="M14" s="146" t="s">
        <v>20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13" s="11" customFormat="1" ht="12.75" customHeight="1">
      <c r="A15" s="152"/>
      <c r="B15" s="152"/>
      <c r="C15" s="152"/>
      <c r="D15" s="107" t="s">
        <v>20</v>
      </c>
      <c r="E15" s="9" t="s">
        <v>21</v>
      </c>
      <c r="F15" s="9" t="s">
        <v>20</v>
      </c>
      <c r="G15" s="9" t="s">
        <v>21</v>
      </c>
      <c r="H15" s="9" t="s">
        <v>20</v>
      </c>
      <c r="I15" s="9" t="s">
        <v>21</v>
      </c>
      <c r="J15" s="9" t="s">
        <v>20</v>
      </c>
      <c r="K15" s="106" t="s">
        <v>21</v>
      </c>
      <c r="L15" s="146"/>
      <c r="M15" s="146"/>
    </row>
    <row r="16" spans="1:13" s="11" customFormat="1" ht="60">
      <c r="A16" s="12">
        <v>7</v>
      </c>
      <c r="B16" s="111" t="s">
        <v>108</v>
      </c>
      <c r="C16" s="22" t="s">
        <v>37</v>
      </c>
      <c r="D16" s="12">
        <v>1</v>
      </c>
      <c r="E16" s="12">
        <v>100</v>
      </c>
      <c r="F16" s="50">
        <v>3</v>
      </c>
      <c r="G16" s="50">
        <v>180</v>
      </c>
      <c r="H16" s="12">
        <v>1</v>
      </c>
      <c r="I16" s="12">
        <v>300</v>
      </c>
      <c r="J16" s="12">
        <v>1</v>
      </c>
      <c r="K16" s="12">
        <v>400</v>
      </c>
      <c r="L16" s="12">
        <f aca="true" t="shared" si="0" ref="L16:L23">K16+I16+G16+E16</f>
        <v>980</v>
      </c>
      <c r="M16" s="12">
        <v>1</v>
      </c>
    </row>
    <row r="17" spans="1:13" s="11" customFormat="1" ht="60">
      <c r="A17" s="12">
        <v>8</v>
      </c>
      <c r="B17" s="111" t="s">
        <v>114</v>
      </c>
      <c r="C17" s="22" t="s">
        <v>22</v>
      </c>
      <c r="D17" s="12">
        <v>2</v>
      </c>
      <c r="E17" s="12">
        <v>95</v>
      </c>
      <c r="F17" s="50">
        <v>2</v>
      </c>
      <c r="G17" s="50">
        <v>190</v>
      </c>
      <c r="H17" s="12">
        <v>4</v>
      </c>
      <c r="I17" s="12">
        <v>255</v>
      </c>
      <c r="J17" s="12">
        <v>2</v>
      </c>
      <c r="K17" s="12">
        <v>380</v>
      </c>
      <c r="L17" s="12">
        <f t="shared" si="0"/>
        <v>920</v>
      </c>
      <c r="M17" s="12">
        <v>2</v>
      </c>
    </row>
    <row r="18" spans="1:13" s="11" customFormat="1" ht="60">
      <c r="A18" s="12">
        <v>9</v>
      </c>
      <c r="B18" s="111" t="s">
        <v>113</v>
      </c>
      <c r="C18" s="22" t="s">
        <v>23</v>
      </c>
      <c r="D18" s="12">
        <v>3</v>
      </c>
      <c r="E18" s="12">
        <v>90</v>
      </c>
      <c r="F18" s="50">
        <v>1</v>
      </c>
      <c r="G18" s="50">
        <v>200</v>
      </c>
      <c r="H18" s="12">
        <v>3</v>
      </c>
      <c r="I18" s="12">
        <v>270</v>
      </c>
      <c r="J18" s="12">
        <v>3</v>
      </c>
      <c r="K18" s="12">
        <v>360</v>
      </c>
      <c r="L18" s="12">
        <f t="shared" si="0"/>
        <v>920</v>
      </c>
      <c r="M18" s="12">
        <v>3</v>
      </c>
    </row>
    <row r="19" spans="1:13" s="11" customFormat="1" ht="38.25">
      <c r="A19" s="12">
        <v>1</v>
      </c>
      <c r="B19" s="112" t="s">
        <v>116</v>
      </c>
      <c r="C19" s="22" t="s">
        <v>26</v>
      </c>
      <c r="D19" s="12">
        <v>4</v>
      </c>
      <c r="E19" s="12">
        <v>85</v>
      </c>
      <c r="F19" s="50">
        <v>4</v>
      </c>
      <c r="G19" s="50">
        <v>170</v>
      </c>
      <c r="H19" s="12">
        <v>2</v>
      </c>
      <c r="I19" s="12">
        <v>285</v>
      </c>
      <c r="J19" s="12">
        <v>4</v>
      </c>
      <c r="K19" s="12">
        <v>340</v>
      </c>
      <c r="L19" s="12">
        <f t="shared" si="0"/>
        <v>880</v>
      </c>
      <c r="M19" s="12">
        <v>4</v>
      </c>
    </row>
    <row r="20" spans="1:13" s="11" customFormat="1" ht="38.25">
      <c r="A20" s="12">
        <v>11</v>
      </c>
      <c r="B20" s="111" t="s">
        <v>109</v>
      </c>
      <c r="C20" s="22" t="s">
        <v>25</v>
      </c>
      <c r="D20" s="12">
        <v>5</v>
      </c>
      <c r="E20" s="12">
        <v>80</v>
      </c>
      <c r="F20" s="50">
        <v>5</v>
      </c>
      <c r="G20" s="50">
        <v>160</v>
      </c>
      <c r="H20" s="12">
        <v>5</v>
      </c>
      <c r="I20" s="12">
        <v>240</v>
      </c>
      <c r="J20" s="12">
        <v>5</v>
      </c>
      <c r="K20" s="12">
        <v>320</v>
      </c>
      <c r="L20" s="12">
        <f t="shared" si="0"/>
        <v>800</v>
      </c>
      <c r="M20" s="12">
        <v>5</v>
      </c>
    </row>
    <row r="21" spans="1:13" s="11" customFormat="1" ht="38.25">
      <c r="A21" s="12">
        <v>10</v>
      </c>
      <c r="B21" s="111" t="s">
        <v>117</v>
      </c>
      <c r="C21" s="22" t="s">
        <v>24</v>
      </c>
      <c r="D21" s="12">
        <v>7</v>
      </c>
      <c r="E21" s="12">
        <v>70</v>
      </c>
      <c r="F21" s="50">
        <v>6</v>
      </c>
      <c r="G21" s="50">
        <v>150</v>
      </c>
      <c r="H21" s="12">
        <v>7</v>
      </c>
      <c r="I21" s="12">
        <v>210</v>
      </c>
      <c r="J21" s="12">
        <v>6</v>
      </c>
      <c r="K21" s="12">
        <v>300</v>
      </c>
      <c r="L21" s="12">
        <f t="shared" si="0"/>
        <v>730</v>
      </c>
      <c r="M21" s="12">
        <v>6</v>
      </c>
    </row>
    <row r="22" spans="1:13" s="11" customFormat="1" ht="38.25">
      <c r="A22" s="12">
        <v>3</v>
      </c>
      <c r="B22" s="111" t="s">
        <v>111</v>
      </c>
      <c r="C22" s="22" t="s">
        <v>27</v>
      </c>
      <c r="D22" s="12">
        <v>6</v>
      </c>
      <c r="E22" s="12">
        <v>75</v>
      </c>
      <c r="F22" s="50">
        <v>7</v>
      </c>
      <c r="G22" s="50">
        <v>140</v>
      </c>
      <c r="H22" s="12">
        <v>6</v>
      </c>
      <c r="I22" s="12">
        <v>225</v>
      </c>
      <c r="J22" s="12">
        <v>7</v>
      </c>
      <c r="K22" s="12">
        <v>280</v>
      </c>
      <c r="L22" s="12">
        <f t="shared" si="0"/>
        <v>720</v>
      </c>
      <c r="M22" s="12">
        <v>7</v>
      </c>
    </row>
    <row r="23" spans="1:13" s="11" customFormat="1" ht="38.25">
      <c r="A23" s="12">
        <v>15</v>
      </c>
      <c r="B23" s="111" t="s">
        <v>112</v>
      </c>
      <c r="C23" s="22" t="s">
        <v>38</v>
      </c>
      <c r="D23" s="12">
        <v>8</v>
      </c>
      <c r="E23" s="12">
        <v>65</v>
      </c>
      <c r="F23" s="50">
        <v>8</v>
      </c>
      <c r="G23" s="50">
        <v>0</v>
      </c>
      <c r="H23" s="12">
        <v>8</v>
      </c>
      <c r="I23" s="12">
        <v>180</v>
      </c>
      <c r="J23" s="12">
        <v>8</v>
      </c>
      <c r="K23" s="12">
        <v>0</v>
      </c>
      <c r="L23" s="12">
        <f t="shared" si="0"/>
        <v>245</v>
      </c>
      <c r="M23" s="12">
        <v>8</v>
      </c>
    </row>
    <row r="25" spans="3:7" s="102" customFormat="1" ht="15">
      <c r="C25" s="103" t="s">
        <v>11</v>
      </c>
      <c r="D25" s="140" t="s">
        <v>51</v>
      </c>
      <c r="E25" s="140"/>
      <c r="F25" s="140"/>
      <c r="G25" s="140"/>
    </row>
    <row r="26" spans="1:5" s="102" customFormat="1" ht="15">
      <c r="A26" s="104"/>
      <c r="B26" s="104"/>
      <c r="C26" s="103"/>
      <c r="D26" s="104"/>
      <c r="E26" s="104"/>
    </row>
    <row r="27" spans="3:7" s="102" customFormat="1" ht="15">
      <c r="C27" s="103" t="s">
        <v>12</v>
      </c>
      <c r="D27" s="140" t="s">
        <v>52</v>
      </c>
      <c r="E27" s="140"/>
      <c r="F27" s="140"/>
      <c r="G27" s="140"/>
    </row>
  </sheetData>
  <sheetProtection/>
  <mergeCells count="22">
    <mergeCell ref="H14:I14"/>
    <mergeCell ref="A13:B13"/>
    <mergeCell ref="D14:E14"/>
    <mergeCell ref="C14:C15"/>
    <mergeCell ref="B14:B15"/>
    <mergeCell ref="A14:A15"/>
    <mergeCell ref="J14:K14"/>
    <mergeCell ref="D25:G25"/>
    <mergeCell ref="D27:G27"/>
    <mergeCell ref="A1:M1"/>
    <mergeCell ref="A2:M2"/>
    <mergeCell ref="A3:M3"/>
    <mergeCell ref="A4:M4"/>
    <mergeCell ref="A6:M6"/>
    <mergeCell ref="A7:M7"/>
    <mergeCell ref="A8:M8"/>
    <mergeCell ref="A9:M9"/>
    <mergeCell ref="A10:M10"/>
    <mergeCell ref="C13:M13"/>
    <mergeCell ref="M14:M15"/>
    <mergeCell ref="L14:L15"/>
    <mergeCell ref="F14:G14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zoomScale="90" zoomScaleNormal="90" zoomScalePageLayoutView="0" workbookViewId="0" topLeftCell="A12">
      <selection activeCell="B16" sqref="B16"/>
    </sheetView>
  </sheetViews>
  <sheetFormatPr defaultColWidth="9.140625" defaultRowHeight="15"/>
  <cols>
    <col min="1" max="1" width="10.28125" style="7" customWidth="1"/>
    <col min="2" max="2" width="22.140625" style="7" bestFit="1" customWidth="1"/>
    <col min="3" max="3" width="32.7109375" style="15" customWidth="1"/>
    <col min="4" max="4" width="8.8515625" style="7" bestFit="1" customWidth="1"/>
    <col min="5" max="5" width="9.7109375" style="7" bestFit="1" customWidth="1"/>
    <col min="6" max="6" width="8.8515625" style="7" customWidth="1"/>
    <col min="7" max="7" width="9.28125" style="7" customWidth="1"/>
    <col min="8" max="8" width="12.421875" style="7" bestFit="1" customWidth="1"/>
    <col min="9" max="9" width="12.8515625" style="7" customWidth="1"/>
    <col min="10" max="10" width="7.8515625" style="7" bestFit="1" customWidth="1"/>
    <col min="11" max="11" width="6.28125" style="7" bestFit="1" customWidth="1"/>
    <col min="12" max="12" width="13.8515625" style="0" customWidth="1"/>
  </cols>
  <sheetData>
    <row r="1" spans="1:256" ht="18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8" customHeight="1">
      <c r="A4" s="113" t="s">
        <v>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8.75">
      <c r="A6" s="115" t="s">
        <v>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5">
      <c r="A7" s="114" t="s">
        <v>36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5">
      <c r="A8" s="114" t="s">
        <v>13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8.75">
      <c r="A9" s="115" t="s">
        <v>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5">
      <c r="A10" s="117" t="s">
        <v>50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">
      <c r="A11" s="3"/>
      <c r="B11" s="3"/>
      <c r="C11" s="4"/>
      <c r="D11" s="3"/>
      <c r="E11" s="3"/>
      <c r="F11" s="3"/>
      <c r="G11" s="3"/>
      <c r="H11" s="3"/>
      <c r="I11" s="3"/>
      <c r="J11" s="3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">
      <c r="A12" s="3"/>
      <c r="B12" s="3"/>
      <c r="C12" s="4"/>
      <c r="D12" s="3"/>
      <c r="E12" s="3"/>
      <c r="G12" s="3"/>
      <c r="H12" s="3"/>
      <c r="I12" s="8"/>
      <c r="J12" s="3"/>
      <c r="K12" s="3"/>
      <c r="L12" s="2"/>
      <c r="M12" s="2"/>
      <c r="N12" s="2"/>
      <c r="O12" s="2"/>
      <c r="P12" s="2"/>
      <c r="Q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">
      <c r="A13" s="114" t="s">
        <v>33</v>
      </c>
      <c r="B13" s="114"/>
      <c r="C13" s="21"/>
      <c r="D13" s="3"/>
      <c r="E13" s="3"/>
      <c r="F13" s="3"/>
      <c r="G13" s="3"/>
      <c r="H13" s="3"/>
      <c r="I13" s="3" t="s">
        <v>34</v>
      </c>
      <c r="J13" s="3"/>
      <c r="K13" s="3"/>
      <c r="L13" s="2"/>
      <c r="M13" s="2"/>
      <c r="N13" s="2"/>
      <c r="O13" s="2"/>
      <c r="P13" s="2"/>
      <c r="Q13" s="2"/>
      <c r="R13" s="8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2"/>
      <c r="M14" s="2"/>
      <c r="N14" s="2"/>
      <c r="O14" s="2"/>
      <c r="P14" s="2"/>
      <c r="Q14" s="2"/>
      <c r="R14" s="8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12" s="11" customFormat="1" ht="45">
      <c r="A15" s="9" t="s">
        <v>14</v>
      </c>
      <c r="B15" s="9" t="s">
        <v>15</v>
      </c>
      <c r="C15" s="10" t="s">
        <v>16</v>
      </c>
      <c r="D15" s="9" t="s">
        <v>17</v>
      </c>
      <c r="E15" s="9" t="s">
        <v>18</v>
      </c>
      <c r="F15" s="9" t="s">
        <v>7</v>
      </c>
      <c r="G15" s="9" t="s">
        <v>8</v>
      </c>
      <c r="H15" s="9" t="s">
        <v>9</v>
      </c>
      <c r="I15" s="9" t="s">
        <v>19</v>
      </c>
      <c r="J15" s="9" t="s">
        <v>20</v>
      </c>
      <c r="K15" s="9" t="s">
        <v>21</v>
      </c>
      <c r="L15" s="19" t="s">
        <v>31</v>
      </c>
    </row>
    <row r="16" spans="1:12" s="11" customFormat="1" ht="72.75" customHeight="1">
      <c r="A16" s="12">
        <v>7</v>
      </c>
      <c r="B16" s="111" t="s">
        <v>108</v>
      </c>
      <c r="C16" s="22" t="s">
        <v>37</v>
      </c>
      <c r="D16" s="16">
        <v>0.013888888888888888</v>
      </c>
      <c r="E16" s="14">
        <v>0.015622800925925927</v>
      </c>
      <c r="F16" s="17">
        <v>0</v>
      </c>
      <c r="G16" s="17">
        <v>5</v>
      </c>
      <c r="H16" s="14">
        <v>5.7870370370370366E-05</v>
      </c>
      <c r="I16" s="14">
        <f aca="true" t="shared" si="0" ref="I16:I23">E16-D16+H16</f>
        <v>0.0017917824074074095</v>
      </c>
      <c r="J16" s="12">
        <v>1</v>
      </c>
      <c r="K16" s="12">
        <v>100</v>
      </c>
      <c r="L16" s="19"/>
    </row>
    <row r="17" spans="1:12" s="11" customFormat="1" ht="75" customHeight="1">
      <c r="A17" s="12">
        <v>8</v>
      </c>
      <c r="B17" s="111" t="s">
        <v>114</v>
      </c>
      <c r="C17" s="22" t="s">
        <v>22</v>
      </c>
      <c r="D17" s="14">
        <v>0.017361111111111112</v>
      </c>
      <c r="E17" s="14">
        <v>0.019143518518518518</v>
      </c>
      <c r="F17" s="17">
        <v>0</v>
      </c>
      <c r="G17" s="17">
        <v>5</v>
      </c>
      <c r="H17" s="14">
        <v>5.7870370370370366E-05</v>
      </c>
      <c r="I17" s="14">
        <f t="shared" si="0"/>
        <v>0.0018402777777777766</v>
      </c>
      <c r="J17" s="12">
        <v>2</v>
      </c>
      <c r="K17" s="12">
        <v>95</v>
      </c>
      <c r="L17" s="19"/>
    </row>
    <row r="18" spans="1:12" s="11" customFormat="1" ht="72" customHeight="1">
      <c r="A18" s="12">
        <v>9</v>
      </c>
      <c r="B18" s="111" t="s">
        <v>113</v>
      </c>
      <c r="C18" s="22" t="s">
        <v>23</v>
      </c>
      <c r="D18" s="14">
        <v>0.027777777777777776</v>
      </c>
      <c r="E18" s="14">
        <v>0.029765972222222225</v>
      </c>
      <c r="F18" s="17">
        <v>0</v>
      </c>
      <c r="G18" s="17">
        <v>0</v>
      </c>
      <c r="H18" s="14">
        <v>0</v>
      </c>
      <c r="I18" s="14">
        <f t="shared" si="0"/>
        <v>0.0019881944444444487</v>
      </c>
      <c r="J18" s="12">
        <v>3</v>
      </c>
      <c r="K18" s="12">
        <v>90</v>
      </c>
      <c r="L18" s="19"/>
    </row>
    <row r="19" spans="1:12" s="11" customFormat="1" ht="55.5" customHeight="1">
      <c r="A19" s="12">
        <v>1</v>
      </c>
      <c r="B19" s="111" t="s">
        <v>110</v>
      </c>
      <c r="C19" s="22" t="s">
        <v>26</v>
      </c>
      <c r="D19" s="14">
        <v>0.0625</v>
      </c>
      <c r="E19" s="14">
        <v>0.06445347222222222</v>
      </c>
      <c r="F19" s="17">
        <v>0</v>
      </c>
      <c r="G19" s="13" t="s">
        <v>28</v>
      </c>
      <c r="H19" s="14">
        <v>0.00017361111111111112</v>
      </c>
      <c r="I19" s="14">
        <f t="shared" si="0"/>
        <v>0.0021270833333333354</v>
      </c>
      <c r="J19" s="12">
        <v>4</v>
      </c>
      <c r="K19" s="12">
        <v>85</v>
      </c>
      <c r="L19" s="19" t="s">
        <v>32</v>
      </c>
    </row>
    <row r="20" spans="1:12" s="11" customFormat="1" ht="55.5" customHeight="1">
      <c r="A20" s="12">
        <v>11</v>
      </c>
      <c r="B20" s="111" t="s">
        <v>109</v>
      </c>
      <c r="C20" s="22" t="s">
        <v>25</v>
      </c>
      <c r="D20" s="14">
        <v>0.05555555555555555</v>
      </c>
      <c r="E20" s="14">
        <v>0.05765173611111111</v>
      </c>
      <c r="F20" s="17">
        <v>5</v>
      </c>
      <c r="G20" s="17">
        <v>0</v>
      </c>
      <c r="H20" s="14">
        <v>5.7870370370370366E-05</v>
      </c>
      <c r="I20" s="14">
        <f t="shared" si="0"/>
        <v>0.0021540509259259264</v>
      </c>
      <c r="J20" s="12">
        <v>5</v>
      </c>
      <c r="K20" s="12">
        <v>80</v>
      </c>
      <c r="L20" s="19"/>
    </row>
    <row r="21" spans="1:12" s="11" customFormat="1" ht="55.5" customHeight="1">
      <c r="A21" s="12">
        <v>3</v>
      </c>
      <c r="B21" s="111" t="s">
        <v>111</v>
      </c>
      <c r="C21" s="22" t="s">
        <v>27</v>
      </c>
      <c r="D21" s="14">
        <v>0.06597222222222222</v>
      </c>
      <c r="E21" s="14">
        <v>0.06820277777777778</v>
      </c>
      <c r="F21" s="13" t="s">
        <v>28</v>
      </c>
      <c r="G21" s="13" t="s">
        <v>29</v>
      </c>
      <c r="H21" s="14">
        <v>5.7870370370370366E-05</v>
      </c>
      <c r="I21" s="14">
        <f t="shared" si="0"/>
        <v>0.0022884259259259255</v>
      </c>
      <c r="J21" s="12">
        <v>6</v>
      </c>
      <c r="K21" s="12">
        <v>75</v>
      </c>
      <c r="L21" s="19"/>
    </row>
    <row r="22" spans="1:12" s="11" customFormat="1" ht="71.25" customHeight="1">
      <c r="A22" s="12">
        <v>10</v>
      </c>
      <c r="B22" s="111" t="s">
        <v>115</v>
      </c>
      <c r="C22" s="22" t="s">
        <v>24</v>
      </c>
      <c r="D22" s="14">
        <v>0.05902777777777778</v>
      </c>
      <c r="E22" s="14">
        <v>0.06080069444444444</v>
      </c>
      <c r="F22" s="17">
        <v>50</v>
      </c>
      <c r="G22" s="17">
        <v>50</v>
      </c>
      <c r="H22" s="14">
        <v>0.0011574074074074073</v>
      </c>
      <c r="I22" s="14">
        <f t="shared" si="0"/>
        <v>0.002930324074074066</v>
      </c>
      <c r="J22" s="12">
        <v>7</v>
      </c>
      <c r="K22" s="12">
        <v>70</v>
      </c>
      <c r="L22" s="19"/>
    </row>
    <row r="23" spans="1:12" s="11" customFormat="1" ht="55.5" customHeight="1">
      <c r="A23" s="12">
        <v>15</v>
      </c>
      <c r="B23" s="111" t="s">
        <v>112</v>
      </c>
      <c r="C23" s="22" t="s">
        <v>38</v>
      </c>
      <c r="D23" s="14">
        <v>0.08194444444444444</v>
      </c>
      <c r="E23" s="14">
        <v>0.08377141203703703</v>
      </c>
      <c r="F23" s="13" t="s">
        <v>30</v>
      </c>
      <c r="G23" s="13" t="s">
        <v>30</v>
      </c>
      <c r="H23" s="13" t="s">
        <v>40</v>
      </c>
      <c r="I23" s="14">
        <f t="shared" si="0"/>
        <v>0.0029843749999999922</v>
      </c>
      <c r="J23" s="12">
        <v>8</v>
      </c>
      <c r="K23" s="12">
        <v>65</v>
      </c>
      <c r="L23" s="19"/>
    </row>
    <row r="24" ht="15">
      <c r="L24" s="23"/>
    </row>
    <row r="25" spans="1:10" ht="15">
      <c r="A25"/>
      <c r="B25"/>
      <c r="C25" s="15" t="s">
        <v>11</v>
      </c>
      <c r="D25" s="116" t="s">
        <v>51</v>
      </c>
      <c r="E25" s="116"/>
      <c r="F25" s="116"/>
      <c r="G25" s="116"/>
      <c r="I25" s="118"/>
      <c r="J25" s="118"/>
    </row>
    <row r="27" spans="1:7" ht="15">
      <c r="A27"/>
      <c r="B27"/>
      <c r="C27" s="15" t="s">
        <v>12</v>
      </c>
      <c r="D27" s="116" t="s">
        <v>52</v>
      </c>
      <c r="E27" s="116"/>
      <c r="F27" s="116"/>
      <c r="G27" s="116"/>
    </row>
  </sheetData>
  <sheetProtection/>
  <mergeCells count="13">
    <mergeCell ref="A13:B13"/>
    <mergeCell ref="D25:G25"/>
    <mergeCell ref="I25:J25"/>
    <mergeCell ref="D27:G27"/>
    <mergeCell ref="A1:L1"/>
    <mergeCell ref="A2:L2"/>
    <mergeCell ref="A3:L3"/>
    <mergeCell ref="A4:L4"/>
    <mergeCell ref="A6:L6"/>
    <mergeCell ref="A7:L7"/>
    <mergeCell ref="A8:L8"/>
    <mergeCell ref="A9:L9"/>
    <mergeCell ref="A10:L10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65" r:id="rId1"/>
  <ignoredErrors>
    <ignoredError sqref="F23:G23 F21:G21 G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7"/>
  <sheetViews>
    <sheetView zoomScalePageLayoutView="0" workbookViewId="0" topLeftCell="A15">
      <selection activeCell="C16" sqref="C16"/>
    </sheetView>
  </sheetViews>
  <sheetFormatPr defaultColWidth="9.140625" defaultRowHeight="15"/>
  <cols>
    <col min="1" max="1" width="1.8515625" style="0" customWidth="1"/>
    <col min="2" max="2" width="16.00390625" style="0" bestFit="1" customWidth="1"/>
    <col min="3" max="3" width="27.421875" style="0" bestFit="1" customWidth="1"/>
    <col min="4" max="4" width="33.421875" style="0" customWidth="1"/>
    <col min="5" max="5" width="14.8515625" style="0" customWidth="1"/>
    <col min="6" max="7" width="16.140625" style="0" customWidth="1"/>
    <col min="8" max="8" width="14.421875" style="0" customWidth="1"/>
    <col min="9" max="9" width="9.140625" style="0" customWidth="1"/>
  </cols>
  <sheetData>
    <row r="1" spans="1:255" ht="18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8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27.7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8" customHeight="1">
      <c r="A4" s="113" t="s">
        <v>35</v>
      </c>
      <c r="B4" s="113"/>
      <c r="C4" s="113"/>
      <c r="D4" s="113"/>
      <c r="E4" s="113"/>
      <c r="F4" s="113"/>
      <c r="G4" s="113"/>
      <c r="H4" s="113"/>
      <c r="I4" s="113"/>
      <c r="J4" s="1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15">
      <c r="A5" s="3"/>
      <c r="B5" s="3"/>
      <c r="C5" s="4"/>
      <c r="D5" s="3"/>
      <c r="E5" s="3"/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33.75" customHeight="1">
      <c r="A6" s="120" t="s">
        <v>3</v>
      </c>
      <c r="B6" s="120"/>
      <c r="C6" s="120"/>
      <c r="D6" s="120"/>
      <c r="E6" s="120"/>
      <c r="F6" s="120"/>
      <c r="G6" s="120"/>
      <c r="H6" s="120"/>
      <c r="I6" s="120"/>
      <c r="J6" s="12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15">
      <c r="A7" s="114" t="s">
        <v>4</v>
      </c>
      <c r="B7" s="114"/>
      <c r="C7" s="114"/>
      <c r="D7" s="114"/>
      <c r="E7" s="114"/>
      <c r="F7" s="114"/>
      <c r="G7" s="114"/>
      <c r="H7" s="114"/>
      <c r="I7" s="114"/>
      <c r="J7" s="11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15">
      <c r="A8" s="114" t="s">
        <v>5</v>
      </c>
      <c r="B8" s="114"/>
      <c r="C8" s="114"/>
      <c r="D8" s="114"/>
      <c r="E8" s="114"/>
      <c r="F8" s="114"/>
      <c r="G8" s="114"/>
      <c r="H8" s="114"/>
      <c r="I8" s="114"/>
      <c r="J8" s="11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8.75">
      <c r="A9" s="115" t="s">
        <v>53</v>
      </c>
      <c r="B9" s="115"/>
      <c r="C9" s="115"/>
      <c r="D9" s="115"/>
      <c r="E9" s="115"/>
      <c r="F9" s="115"/>
      <c r="G9" s="115"/>
      <c r="H9" s="115"/>
      <c r="I9" s="115"/>
      <c r="J9" s="11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15">
      <c r="A10" s="117" t="s">
        <v>50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15">
      <c r="A11" s="3"/>
      <c r="B11" s="3"/>
      <c r="C11" s="3"/>
      <c r="D11" s="3"/>
      <c r="E11" s="3"/>
      <c r="F11" s="3"/>
      <c r="G11" s="8"/>
      <c r="H11" s="3"/>
      <c r="I11" s="3"/>
      <c r="J11" s="2"/>
      <c r="K11" s="2"/>
      <c r="L11" s="2"/>
      <c r="M11" s="2"/>
      <c r="N11" s="2"/>
      <c r="O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5">
      <c r="A12" s="114" t="s">
        <v>54</v>
      </c>
      <c r="B12" s="114"/>
      <c r="C12" s="3"/>
      <c r="D12" s="122" t="s">
        <v>34</v>
      </c>
      <c r="E12" s="122"/>
      <c r="F12" s="122"/>
      <c r="G12" s="122"/>
      <c r="H12" s="122"/>
      <c r="I12" s="122"/>
      <c r="J12" s="122"/>
      <c r="K12" s="2"/>
      <c r="L12" s="2"/>
      <c r="M12" s="2"/>
      <c r="N12" s="2"/>
      <c r="O12" s="2"/>
      <c r="P12" s="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15">
      <c r="A13" s="41"/>
      <c r="B13" s="41"/>
      <c r="C13" s="3"/>
      <c r="D13" s="3"/>
      <c r="E13" s="3"/>
      <c r="F13" s="3"/>
      <c r="H13" s="3"/>
      <c r="I13" s="3"/>
      <c r="J13" s="2"/>
      <c r="K13" s="2"/>
      <c r="L13" s="2"/>
      <c r="M13" s="2"/>
      <c r="N13" s="2"/>
      <c r="O13" s="2"/>
      <c r="P13" s="8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" ht="20.25">
      <c r="A14" s="121" t="s">
        <v>63</v>
      </c>
      <c r="B14" s="121"/>
    </row>
    <row r="15" spans="2:10" s="18" customFormat="1" ht="30.75" thickBot="1">
      <c r="B15" s="28" t="s">
        <v>55</v>
      </c>
      <c r="C15" s="28" t="s">
        <v>15</v>
      </c>
      <c r="D15" s="28" t="s">
        <v>56</v>
      </c>
      <c r="E15" s="51" t="s">
        <v>61</v>
      </c>
      <c r="F15" s="28" t="s">
        <v>62</v>
      </c>
      <c r="G15" s="28" t="s">
        <v>19</v>
      </c>
      <c r="H15" s="28" t="s">
        <v>64</v>
      </c>
      <c r="I15" s="28" t="s">
        <v>20</v>
      </c>
      <c r="J15" s="28" t="s">
        <v>21</v>
      </c>
    </row>
    <row r="16" spans="2:10" ht="45">
      <c r="B16" s="33">
        <v>21</v>
      </c>
      <c r="C16" s="111" t="s">
        <v>97</v>
      </c>
      <c r="D16" s="34" t="s">
        <v>43</v>
      </c>
      <c r="E16" s="58">
        <v>0.012499999999999999</v>
      </c>
      <c r="F16" s="58">
        <v>0.013871643518518518</v>
      </c>
      <c r="G16" s="58">
        <f aca="true" t="shared" si="0" ref="G16:G25">F16-E16</f>
        <v>0.0013716435185185186</v>
      </c>
      <c r="H16" s="38">
        <v>2</v>
      </c>
      <c r="I16" s="38">
        <v>8</v>
      </c>
      <c r="J16" s="62">
        <v>130</v>
      </c>
    </row>
    <row r="17" spans="2:10" ht="51.75" thickBot="1">
      <c r="B17" s="35">
        <v>4</v>
      </c>
      <c r="C17" s="111" t="s">
        <v>99</v>
      </c>
      <c r="D17" s="37" t="s">
        <v>49</v>
      </c>
      <c r="E17" s="59">
        <v>0.012499999999999999</v>
      </c>
      <c r="F17" s="59">
        <v>0.013663310185185185</v>
      </c>
      <c r="G17" s="59">
        <f t="shared" si="0"/>
        <v>0.0011633101851851856</v>
      </c>
      <c r="H17" s="36">
        <v>1</v>
      </c>
      <c r="I17" s="36" t="s">
        <v>73</v>
      </c>
      <c r="J17" s="63" t="s">
        <v>73</v>
      </c>
    </row>
    <row r="18" spans="2:10" ht="75">
      <c r="B18" s="33">
        <v>17</v>
      </c>
      <c r="C18" s="111" t="s">
        <v>100</v>
      </c>
      <c r="D18" s="34" t="s">
        <v>44</v>
      </c>
      <c r="E18" s="58">
        <v>0.015277777777777777</v>
      </c>
      <c r="F18" s="58">
        <v>0.016449421296296295</v>
      </c>
      <c r="G18" s="58">
        <f t="shared" si="0"/>
        <v>0.001171643518518518</v>
      </c>
      <c r="H18" s="38">
        <v>1</v>
      </c>
      <c r="I18" s="38" t="s">
        <v>73</v>
      </c>
      <c r="J18" s="62" t="s">
        <v>73</v>
      </c>
    </row>
    <row r="19" spans="2:10" ht="60.75" thickBot="1">
      <c r="B19" s="35">
        <v>2</v>
      </c>
      <c r="C19" s="111" t="s">
        <v>96</v>
      </c>
      <c r="D19" s="37" t="s">
        <v>46</v>
      </c>
      <c r="E19" s="59">
        <v>0.015277777777777777</v>
      </c>
      <c r="F19" s="59">
        <v>0.01653877314814815</v>
      </c>
      <c r="G19" s="59">
        <f t="shared" si="0"/>
        <v>0.0012609953703703724</v>
      </c>
      <c r="H19" s="36">
        <v>2</v>
      </c>
      <c r="I19" s="36">
        <v>7</v>
      </c>
      <c r="J19" s="63">
        <v>140</v>
      </c>
    </row>
    <row r="20" spans="2:10" ht="75">
      <c r="B20" s="33">
        <v>12</v>
      </c>
      <c r="C20" s="111" t="s">
        <v>91</v>
      </c>
      <c r="D20" s="34" t="s">
        <v>48</v>
      </c>
      <c r="E20" s="58">
        <v>0.018055555555555557</v>
      </c>
      <c r="F20" s="58">
        <v>0.01917164351851852</v>
      </c>
      <c r="G20" s="58">
        <f t="shared" si="0"/>
        <v>0.001116087962962961</v>
      </c>
      <c r="H20" s="38">
        <v>1</v>
      </c>
      <c r="I20" s="38" t="s">
        <v>73</v>
      </c>
      <c r="J20" s="62" t="s">
        <v>90</v>
      </c>
    </row>
    <row r="21" spans="2:10" ht="60.75" thickBot="1">
      <c r="B21" s="35">
        <v>23</v>
      </c>
      <c r="C21" s="111" t="s">
        <v>95</v>
      </c>
      <c r="D21" s="37" t="s">
        <v>41</v>
      </c>
      <c r="E21" s="59">
        <v>0.018055555555555557</v>
      </c>
      <c r="F21" s="59">
        <v>0.019439583333333333</v>
      </c>
      <c r="G21" s="59">
        <f t="shared" si="0"/>
        <v>0.0013840277777777757</v>
      </c>
      <c r="H21" s="36">
        <v>2</v>
      </c>
      <c r="I21" s="36">
        <v>9</v>
      </c>
      <c r="J21" s="63">
        <v>120</v>
      </c>
    </row>
    <row r="22" spans="2:10" ht="51">
      <c r="B22" s="33">
        <v>5</v>
      </c>
      <c r="C22" s="111" t="s">
        <v>98</v>
      </c>
      <c r="D22" s="34" t="s">
        <v>78</v>
      </c>
      <c r="E22" s="58">
        <v>0.020833333333333332</v>
      </c>
      <c r="F22" s="58">
        <v>0.02192789351851852</v>
      </c>
      <c r="G22" s="58">
        <f t="shared" si="0"/>
        <v>0.001094560185185188</v>
      </c>
      <c r="H22" s="38">
        <v>1</v>
      </c>
      <c r="I22" s="38" t="s">
        <v>73</v>
      </c>
      <c r="J22" s="62" t="s">
        <v>73</v>
      </c>
    </row>
    <row r="23" spans="2:10" ht="45.75" thickBot="1">
      <c r="B23" s="35">
        <v>14</v>
      </c>
      <c r="C23" s="112" t="s">
        <v>94</v>
      </c>
      <c r="D23" s="37" t="s">
        <v>68</v>
      </c>
      <c r="E23" s="59">
        <v>0.020833333333333332</v>
      </c>
      <c r="F23" s="59">
        <v>0.022008333333333335</v>
      </c>
      <c r="G23" s="59">
        <f t="shared" si="0"/>
        <v>0.0011750000000000024</v>
      </c>
      <c r="H23" s="36">
        <v>2</v>
      </c>
      <c r="I23" s="36">
        <v>6</v>
      </c>
      <c r="J23" s="63">
        <v>150</v>
      </c>
    </row>
    <row r="24" spans="2:10" ht="51">
      <c r="B24" s="33">
        <v>30</v>
      </c>
      <c r="C24" s="112" t="s">
        <v>93</v>
      </c>
      <c r="D24" s="34" t="s">
        <v>45</v>
      </c>
      <c r="E24" s="58">
        <v>0.027777777777777776</v>
      </c>
      <c r="F24" s="58">
        <v>0.02894884259259259</v>
      </c>
      <c r="G24" s="58">
        <f t="shared" si="0"/>
        <v>0.0011710648148148123</v>
      </c>
      <c r="H24" s="38">
        <v>2</v>
      </c>
      <c r="I24" s="38">
        <v>5</v>
      </c>
      <c r="J24" s="62">
        <v>160</v>
      </c>
    </row>
    <row r="25" spans="2:10" ht="44.25" customHeight="1" thickBot="1">
      <c r="B25" s="65">
        <v>4</v>
      </c>
      <c r="C25" s="111" t="s">
        <v>99</v>
      </c>
      <c r="D25" s="64" t="s">
        <v>49</v>
      </c>
      <c r="E25" s="59">
        <v>0.027777777777777776</v>
      </c>
      <c r="F25" s="59">
        <v>0.02891365740740741</v>
      </c>
      <c r="G25" s="59">
        <f t="shared" si="0"/>
        <v>0.0011358796296296325</v>
      </c>
      <c r="H25" s="36">
        <v>1</v>
      </c>
      <c r="I25" s="36" t="s">
        <v>73</v>
      </c>
      <c r="J25" s="63" t="s">
        <v>73</v>
      </c>
    </row>
    <row r="26" spans="5:10" ht="15">
      <c r="E26" s="60"/>
      <c r="F26" s="60"/>
      <c r="G26" s="60"/>
      <c r="H26" s="60"/>
      <c r="I26" s="60"/>
      <c r="J26" s="60"/>
    </row>
    <row r="27" spans="1:10" ht="20.25">
      <c r="A27" s="121" t="s">
        <v>65</v>
      </c>
      <c r="B27" s="121"/>
      <c r="E27" s="60"/>
      <c r="F27" s="60"/>
      <c r="G27" s="60"/>
      <c r="H27" s="60"/>
      <c r="I27" s="60"/>
      <c r="J27" s="60"/>
    </row>
    <row r="28" spans="2:10" ht="30.75" thickBot="1">
      <c r="B28" s="28" t="s">
        <v>55</v>
      </c>
      <c r="C28" s="28" t="s">
        <v>15</v>
      </c>
      <c r="D28" s="28" t="s">
        <v>56</v>
      </c>
      <c r="E28" s="51" t="s">
        <v>61</v>
      </c>
      <c r="F28" s="28" t="s">
        <v>62</v>
      </c>
      <c r="G28" s="28" t="s">
        <v>19</v>
      </c>
      <c r="H28" s="28" t="s">
        <v>64</v>
      </c>
      <c r="I28" s="60"/>
      <c r="J28" s="60"/>
    </row>
    <row r="29" spans="2:10" ht="74.25" customHeight="1">
      <c r="B29" s="33">
        <v>12</v>
      </c>
      <c r="C29" s="111" t="s">
        <v>91</v>
      </c>
      <c r="D29" s="34" t="s">
        <v>48</v>
      </c>
      <c r="E29" s="58">
        <v>0.042361111111111106</v>
      </c>
      <c r="F29" s="58">
        <v>0.04348472222222222</v>
      </c>
      <c r="G29" s="58">
        <f>F29-E29</f>
        <v>0.0011236111111111169</v>
      </c>
      <c r="H29" s="62">
        <v>1</v>
      </c>
      <c r="I29" s="60"/>
      <c r="J29" s="60"/>
    </row>
    <row r="30" spans="2:10" ht="72" customHeight="1" thickBot="1">
      <c r="B30" s="35">
        <v>17</v>
      </c>
      <c r="C30" s="111" t="s">
        <v>100</v>
      </c>
      <c r="D30" s="37" t="s">
        <v>44</v>
      </c>
      <c r="E30" s="59">
        <v>0.042361111111111106</v>
      </c>
      <c r="F30" s="59">
        <v>0.043510648148148146</v>
      </c>
      <c r="G30" s="59">
        <f>F30-E30</f>
        <v>0.0011495370370370392</v>
      </c>
      <c r="H30" s="63">
        <v>2</v>
      </c>
      <c r="I30" s="60"/>
      <c r="J30" s="60"/>
    </row>
    <row r="31" spans="2:10" ht="39.75" customHeight="1">
      <c r="B31" s="33">
        <v>5</v>
      </c>
      <c r="C31" s="111" t="s">
        <v>98</v>
      </c>
      <c r="D31" s="34" t="s">
        <v>59</v>
      </c>
      <c r="E31" s="58">
        <v>0.04513888888888889</v>
      </c>
      <c r="F31" s="58">
        <v>0.046224652777777785</v>
      </c>
      <c r="G31" s="58">
        <f>F31-E31</f>
        <v>0.0010857638888888965</v>
      </c>
      <c r="H31" s="62">
        <v>1</v>
      </c>
      <c r="I31" s="60"/>
      <c r="J31" s="60"/>
    </row>
    <row r="32" spans="2:10" ht="39.75" customHeight="1" thickBot="1">
      <c r="B32" s="35">
        <v>4</v>
      </c>
      <c r="C32" s="111" t="s">
        <v>99</v>
      </c>
      <c r="D32" s="64" t="s">
        <v>49</v>
      </c>
      <c r="E32" s="59">
        <v>0.04513888888888889</v>
      </c>
      <c r="F32" s="59">
        <v>0.04630671296296296</v>
      </c>
      <c r="G32" s="59">
        <f>F32-E32</f>
        <v>0.0011678240740740711</v>
      </c>
      <c r="H32" s="63">
        <v>2</v>
      </c>
      <c r="I32" s="60"/>
      <c r="J32" s="60"/>
    </row>
    <row r="33" spans="5:10" ht="15">
      <c r="E33" s="60"/>
      <c r="F33" s="60"/>
      <c r="G33" s="60"/>
      <c r="H33" s="60"/>
      <c r="I33" s="60"/>
      <c r="J33" s="60"/>
    </row>
    <row r="34" spans="1:10" ht="20.25">
      <c r="A34" s="121" t="s">
        <v>66</v>
      </c>
      <c r="B34" s="121"/>
      <c r="E34" s="60"/>
      <c r="F34" s="60"/>
      <c r="G34" s="60"/>
      <c r="H34" s="60"/>
      <c r="I34" s="60"/>
      <c r="J34" s="60"/>
    </row>
    <row r="35" spans="2:10" ht="30">
      <c r="B35" s="44" t="s">
        <v>55</v>
      </c>
      <c r="C35" s="44" t="s">
        <v>15</v>
      </c>
      <c r="D35" s="44" t="s">
        <v>56</v>
      </c>
      <c r="E35" s="45" t="s">
        <v>61</v>
      </c>
      <c r="F35" s="44" t="s">
        <v>62</v>
      </c>
      <c r="G35" s="44" t="s">
        <v>19</v>
      </c>
      <c r="H35" s="44" t="s">
        <v>20</v>
      </c>
      <c r="I35" s="45" t="s">
        <v>21</v>
      </c>
      <c r="J35" s="60"/>
    </row>
    <row r="36" spans="2:10" ht="65.25" customHeight="1">
      <c r="B36" s="50">
        <v>17</v>
      </c>
      <c r="C36" s="111" t="s">
        <v>100</v>
      </c>
      <c r="D36" s="24" t="s">
        <v>44</v>
      </c>
      <c r="E36" s="61">
        <v>0.061111111111111116</v>
      </c>
      <c r="F36" s="61">
        <v>0.06225578703703704</v>
      </c>
      <c r="G36" s="61">
        <f>F36-E36</f>
        <v>0.001144675925925924</v>
      </c>
      <c r="H36" s="50">
        <v>3</v>
      </c>
      <c r="I36" s="50">
        <v>180</v>
      </c>
      <c r="J36" s="60"/>
    </row>
    <row r="37" spans="2:10" ht="39.75" customHeight="1">
      <c r="B37" s="50">
        <v>4</v>
      </c>
      <c r="C37" s="111" t="s">
        <v>99</v>
      </c>
      <c r="D37" s="67" t="s">
        <v>49</v>
      </c>
      <c r="E37" s="61">
        <v>0.061111111111111116</v>
      </c>
      <c r="F37" s="61">
        <v>0.06228333333333333</v>
      </c>
      <c r="G37" s="61">
        <f>F37-E37</f>
        <v>0.0011722222222222134</v>
      </c>
      <c r="H37" s="50">
        <v>4</v>
      </c>
      <c r="I37" s="50">
        <v>170</v>
      </c>
      <c r="J37" s="60"/>
    </row>
    <row r="38" spans="5:10" ht="15">
      <c r="E38" s="60"/>
      <c r="F38" s="60"/>
      <c r="G38" s="60"/>
      <c r="H38" s="60"/>
      <c r="I38" s="60"/>
      <c r="J38" s="60"/>
    </row>
    <row r="39" spans="1:10" ht="20.25">
      <c r="A39" s="121" t="s">
        <v>67</v>
      </c>
      <c r="B39" s="121"/>
      <c r="E39" s="60"/>
      <c r="F39" s="60"/>
      <c r="G39" s="60"/>
      <c r="H39" s="60"/>
      <c r="I39" s="60"/>
      <c r="J39" s="60"/>
    </row>
    <row r="40" spans="2:10" ht="30">
      <c r="B40" s="28" t="s">
        <v>55</v>
      </c>
      <c r="C40" s="28" t="s">
        <v>15</v>
      </c>
      <c r="D40" s="28" t="s">
        <v>56</v>
      </c>
      <c r="E40" s="47" t="s">
        <v>61</v>
      </c>
      <c r="F40" s="28" t="s">
        <v>62</v>
      </c>
      <c r="G40" s="28" t="s">
        <v>19</v>
      </c>
      <c r="H40" s="28" t="s">
        <v>20</v>
      </c>
      <c r="I40" s="47" t="s">
        <v>21</v>
      </c>
      <c r="J40" s="60"/>
    </row>
    <row r="41" spans="2:10" ht="66" customHeight="1">
      <c r="B41" s="50">
        <v>12</v>
      </c>
      <c r="C41" s="111" t="s">
        <v>91</v>
      </c>
      <c r="D41" s="24" t="s">
        <v>48</v>
      </c>
      <c r="E41" s="61">
        <v>0.06388888888888888</v>
      </c>
      <c r="F41" s="61">
        <v>0.06502916666666668</v>
      </c>
      <c r="G41" s="61">
        <f>F41-E41</f>
        <v>0.0011402777777777956</v>
      </c>
      <c r="H41" s="50">
        <v>2</v>
      </c>
      <c r="I41" s="50">
        <v>190</v>
      </c>
      <c r="J41" s="60"/>
    </row>
    <row r="42" spans="2:10" ht="39.75" customHeight="1">
      <c r="B42" s="50">
        <v>5</v>
      </c>
      <c r="C42" s="111" t="s">
        <v>98</v>
      </c>
      <c r="D42" s="24" t="s">
        <v>89</v>
      </c>
      <c r="E42" s="61">
        <v>0.06388888888888888</v>
      </c>
      <c r="F42" s="61">
        <v>0.06497662037037037</v>
      </c>
      <c r="G42" s="61">
        <f>F42-E42</f>
        <v>0.0010877314814814881</v>
      </c>
      <c r="H42" s="50">
        <v>1</v>
      </c>
      <c r="I42" s="50">
        <v>200</v>
      </c>
      <c r="J42" s="60"/>
    </row>
    <row r="43" spans="5:10" ht="15">
      <c r="E43" s="60"/>
      <c r="F43" s="60"/>
      <c r="G43" s="60"/>
      <c r="H43" s="60"/>
      <c r="I43" s="60"/>
      <c r="J43" s="60"/>
    </row>
    <row r="44" spans="3:11" ht="15">
      <c r="C44" s="15" t="s">
        <v>11</v>
      </c>
      <c r="D44" s="116" t="s">
        <v>51</v>
      </c>
      <c r="E44" s="116"/>
      <c r="F44" s="116"/>
      <c r="G44" s="116"/>
      <c r="H44" s="43"/>
      <c r="I44" s="118"/>
      <c r="J44" s="118"/>
      <c r="K44" s="43"/>
    </row>
    <row r="45" spans="1:11" ht="15">
      <c r="A45" s="43"/>
      <c r="B45" s="43"/>
      <c r="C45" s="15"/>
      <c r="D45" s="43"/>
      <c r="E45" s="43"/>
      <c r="F45" s="43"/>
      <c r="G45" s="43"/>
      <c r="H45" s="43"/>
      <c r="I45" s="43"/>
      <c r="J45" s="43"/>
      <c r="K45" s="43"/>
    </row>
    <row r="46" spans="3:11" ht="15">
      <c r="C46" s="15" t="s">
        <v>12</v>
      </c>
      <c r="D46" s="116" t="s">
        <v>52</v>
      </c>
      <c r="E46" s="116"/>
      <c r="F46" s="116"/>
      <c r="G46" s="116"/>
      <c r="H46" s="43"/>
      <c r="I46" s="43"/>
      <c r="J46" s="43"/>
      <c r="K46" s="43"/>
    </row>
    <row r="47" spans="5:10" ht="15">
      <c r="E47" s="60"/>
      <c r="F47" s="60"/>
      <c r="G47" s="60"/>
      <c r="H47" s="60"/>
      <c r="I47" s="60"/>
      <c r="J47" s="60"/>
    </row>
    <row r="48" spans="8:10" ht="15">
      <c r="H48" s="27"/>
      <c r="I48" s="27"/>
      <c r="J48" s="27"/>
    </row>
    <row r="49" spans="8:10" ht="15">
      <c r="H49" s="27"/>
      <c r="I49" s="27"/>
      <c r="J49" s="27"/>
    </row>
    <row r="50" spans="8:10" ht="15">
      <c r="H50" s="27"/>
      <c r="I50" s="27"/>
      <c r="J50" s="27"/>
    </row>
    <row r="51" spans="8:10" ht="15">
      <c r="H51" s="27"/>
      <c r="I51" s="27"/>
      <c r="J51" s="27"/>
    </row>
    <row r="52" spans="8:10" ht="15">
      <c r="H52" s="27"/>
      <c r="I52" s="27"/>
      <c r="J52" s="27"/>
    </row>
    <row r="53" spans="8:10" ht="15">
      <c r="H53" s="27"/>
      <c r="I53" s="27"/>
      <c r="J53" s="27"/>
    </row>
    <row r="54" spans="8:10" ht="15">
      <c r="H54" s="27"/>
      <c r="I54" s="27"/>
      <c r="J54" s="27"/>
    </row>
    <row r="55" spans="8:10" ht="15">
      <c r="H55" s="27"/>
      <c r="I55" s="27"/>
      <c r="J55" s="27"/>
    </row>
    <row r="56" spans="8:10" ht="15">
      <c r="H56" s="27"/>
      <c r="I56" s="27"/>
      <c r="J56" s="27"/>
    </row>
    <row r="57" spans="8:10" ht="15">
      <c r="H57" s="27"/>
      <c r="I57" s="27"/>
      <c r="J57" s="27"/>
    </row>
    <row r="58" spans="8:10" ht="15">
      <c r="H58" s="27"/>
      <c r="I58" s="27"/>
      <c r="J58" s="27"/>
    </row>
    <row r="59" spans="8:10" ht="15">
      <c r="H59" s="27"/>
      <c r="I59" s="27"/>
      <c r="J59" s="27"/>
    </row>
    <row r="60" spans="8:10" ht="15">
      <c r="H60" s="27"/>
      <c r="I60" s="27"/>
      <c r="J60" s="27"/>
    </row>
    <row r="61" spans="8:10" ht="15">
      <c r="H61" s="27"/>
      <c r="I61" s="27"/>
      <c r="J61" s="27"/>
    </row>
    <row r="62" spans="8:10" ht="15">
      <c r="H62" s="27"/>
      <c r="I62" s="27"/>
      <c r="J62" s="27"/>
    </row>
    <row r="63" spans="8:10" ht="15">
      <c r="H63" s="27"/>
      <c r="I63" s="27"/>
      <c r="J63" s="27"/>
    </row>
    <row r="64" spans="8:10" ht="15">
      <c r="H64" s="27"/>
      <c r="I64" s="27"/>
      <c r="J64" s="27"/>
    </row>
    <row r="65" spans="8:10" ht="15">
      <c r="H65" s="27"/>
      <c r="I65" s="27"/>
      <c r="J65" s="27"/>
    </row>
    <row r="66" spans="8:10" ht="15">
      <c r="H66" s="27"/>
      <c r="I66" s="27"/>
      <c r="J66" s="27"/>
    </row>
    <row r="67" spans="8:10" ht="15">
      <c r="H67" s="27"/>
      <c r="I67" s="27"/>
      <c r="J67" s="27"/>
    </row>
    <row r="68" spans="8:10" ht="15">
      <c r="H68" s="27"/>
      <c r="I68" s="27"/>
      <c r="J68" s="27"/>
    </row>
    <row r="69" spans="8:10" ht="15">
      <c r="H69" s="27"/>
      <c r="I69" s="27"/>
      <c r="J69" s="27"/>
    </row>
    <row r="70" spans="8:10" ht="15">
      <c r="H70" s="27"/>
      <c r="I70" s="27"/>
      <c r="J70" s="27"/>
    </row>
    <row r="71" spans="8:10" ht="15">
      <c r="H71" s="27"/>
      <c r="I71" s="27"/>
      <c r="J71" s="27"/>
    </row>
    <row r="72" spans="8:10" ht="15">
      <c r="H72" s="27"/>
      <c r="I72" s="27"/>
      <c r="J72" s="27"/>
    </row>
    <row r="73" spans="8:10" ht="15">
      <c r="H73" s="27"/>
      <c r="I73" s="27"/>
      <c r="J73" s="27"/>
    </row>
    <row r="74" spans="8:10" ht="15">
      <c r="H74" s="27"/>
      <c r="I74" s="27"/>
      <c r="J74" s="27"/>
    </row>
    <row r="75" spans="8:10" ht="15">
      <c r="H75" s="27"/>
      <c r="I75" s="27"/>
      <c r="J75" s="27"/>
    </row>
    <row r="76" spans="8:10" ht="15">
      <c r="H76" s="27"/>
      <c r="I76" s="27"/>
      <c r="J76" s="27"/>
    </row>
    <row r="77" spans="8:10" ht="15">
      <c r="H77" s="27"/>
      <c r="I77" s="27"/>
      <c r="J77" s="27"/>
    </row>
    <row r="78" spans="8:10" ht="15">
      <c r="H78" s="27"/>
      <c r="I78" s="27"/>
      <c r="J78" s="27"/>
    </row>
    <row r="79" spans="8:10" ht="15">
      <c r="H79" s="27"/>
      <c r="I79" s="27"/>
      <c r="J79" s="27"/>
    </row>
    <row r="80" spans="8:10" ht="15">
      <c r="H80" s="27"/>
      <c r="I80" s="27"/>
      <c r="J80" s="27"/>
    </row>
    <row r="81" spans="8:10" ht="15">
      <c r="H81" s="27"/>
      <c r="I81" s="27"/>
      <c r="J81" s="27"/>
    </row>
    <row r="82" spans="8:10" ht="15">
      <c r="H82" s="27"/>
      <c r="I82" s="27"/>
      <c r="J82" s="27"/>
    </row>
    <row r="83" spans="8:10" ht="15">
      <c r="H83" s="27"/>
      <c r="I83" s="27"/>
      <c r="J83" s="27"/>
    </row>
    <row r="84" spans="8:10" ht="15">
      <c r="H84" s="27"/>
      <c r="I84" s="27"/>
      <c r="J84" s="27"/>
    </row>
    <row r="85" spans="8:10" ht="15">
      <c r="H85" s="27"/>
      <c r="I85" s="27"/>
      <c r="J85" s="27"/>
    </row>
    <row r="86" spans="8:10" ht="15">
      <c r="H86" s="27"/>
      <c r="I86" s="27"/>
      <c r="J86" s="27"/>
    </row>
    <row r="87" spans="8:10" ht="15">
      <c r="H87" s="27"/>
      <c r="I87" s="27"/>
      <c r="J87" s="27"/>
    </row>
  </sheetData>
  <sheetProtection/>
  <mergeCells count="18">
    <mergeCell ref="A39:B39"/>
    <mergeCell ref="A12:B12"/>
    <mergeCell ref="D44:G44"/>
    <mergeCell ref="I44:J44"/>
    <mergeCell ref="D46:G46"/>
    <mergeCell ref="D12:J12"/>
    <mergeCell ref="A14:B14"/>
    <mergeCell ref="A27:B27"/>
    <mergeCell ref="A34:B34"/>
    <mergeCell ref="A1:J1"/>
    <mergeCell ref="A4:J4"/>
    <mergeCell ref="A3:J3"/>
    <mergeCell ref="A2:J2"/>
    <mergeCell ref="A10:J10"/>
    <mergeCell ref="A9:J9"/>
    <mergeCell ref="A8:J8"/>
    <mergeCell ref="A7:J7"/>
    <mergeCell ref="A6:J6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zoomScalePageLayoutView="0" workbookViewId="0" topLeftCell="A18">
      <selection activeCell="C21" sqref="C21"/>
    </sheetView>
  </sheetViews>
  <sheetFormatPr defaultColWidth="9.140625" defaultRowHeight="15"/>
  <cols>
    <col min="1" max="1" width="1.421875" style="0" customWidth="1"/>
    <col min="2" max="2" width="12.00390625" style="0" customWidth="1"/>
    <col min="3" max="3" width="25.140625" style="0" customWidth="1"/>
    <col min="4" max="4" width="28.140625" style="0" customWidth="1"/>
    <col min="5" max="5" width="18.140625" style="0" customWidth="1"/>
    <col min="6" max="6" width="14.57421875" style="27" customWidth="1"/>
    <col min="7" max="7" width="14.57421875" style="0" customWidth="1"/>
    <col min="8" max="8" width="14.28125" style="0" customWidth="1"/>
    <col min="9" max="9" width="9.140625" style="0" customWidth="1"/>
    <col min="12" max="12" width="22.00390625" style="0" bestFit="1" customWidth="1"/>
    <col min="13" max="13" width="29.7109375" style="0" customWidth="1"/>
  </cols>
  <sheetData>
    <row r="1" spans="1:255" ht="18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2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31.5" customHeight="1">
      <c r="A2" s="113" t="s">
        <v>58</v>
      </c>
      <c r="B2" s="113"/>
      <c r="C2" s="113"/>
      <c r="D2" s="113"/>
      <c r="E2" s="113"/>
      <c r="F2" s="113"/>
      <c r="G2" s="113"/>
      <c r="H2" s="113"/>
      <c r="I2" s="113"/>
      <c r="J2" s="113"/>
      <c r="K2" s="2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31.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2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8" customHeight="1">
      <c r="A4" s="113" t="s">
        <v>35</v>
      </c>
      <c r="B4" s="113"/>
      <c r="C4" s="113"/>
      <c r="D4" s="113"/>
      <c r="E4" s="113"/>
      <c r="F4" s="113"/>
      <c r="G4" s="113"/>
      <c r="H4" s="113"/>
      <c r="I4" s="113"/>
      <c r="J4" s="113"/>
      <c r="K4" s="2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15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37.5" customHeight="1">
      <c r="A6" s="120" t="s">
        <v>3</v>
      </c>
      <c r="B6" s="120"/>
      <c r="C6" s="120"/>
      <c r="D6" s="120"/>
      <c r="E6" s="120"/>
      <c r="F6" s="120"/>
      <c r="G6" s="120"/>
      <c r="H6" s="120"/>
      <c r="I6" s="120"/>
      <c r="J6" s="12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15">
      <c r="A7" s="114" t="s">
        <v>36</v>
      </c>
      <c r="B7" s="114"/>
      <c r="C7" s="114"/>
      <c r="D7" s="114"/>
      <c r="E7" s="114"/>
      <c r="F7" s="114"/>
      <c r="G7" s="114"/>
      <c r="H7" s="114"/>
      <c r="I7" s="114"/>
      <c r="J7" s="11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15">
      <c r="A8" s="114" t="s">
        <v>13</v>
      </c>
      <c r="B8" s="114"/>
      <c r="C8" s="114"/>
      <c r="D8" s="114"/>
      <c r="E8" s="114"/>
      <c r="F8" s="114"/>
      <c r="G8" s="114"/>
      <c r="H8" s="114"/>
      <c r="I8" s="114"/>
      <c r="J8" s="11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8.75">
      <c r="A9" s="115" t="s">
        <v>53</v>
      </c>
      <c r="B9" s="115"/>
      <c r="C9" s="115"/>
      <c r="D9" s="115"/>
      <c r="E9" s="115"/>
      <c r="F9" s="115"/>
      <c r="G9" s="115"/>
      <c r="H9" s="115"/>
      <c r="I9" s="115"/>
      <c r="J9" s="11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15">
      <c r="A10" s="117" t="s">
        <v>50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3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5">
      <c r="A12" s="3"/>
      <c r="B12" s="3"/>
      <c r="C12" s="3"/>
      <c r="D12" s="3"/>
      <c r="E12" s="40"/>
      <c r="F12" s="3"/>
      <c r="G12" s="3"/>
      <c r="H12" s="8"/>
      <c r="I12" s="3"/>
      <c r="J12" s="3"/>
      <c r="K12" s="2"/>
      <c r="L12" s="2"/>
      <c r="M12" s="2"/>
      <c r="N12" s="2"/>
      <c r="O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15">
      <c r="A13" s="6" t="s">
        <v>54</v>
      </c>
      <c r="B13" s="6"/>
      <c r="C13" s="3"/>
      <c r="D13" s="122" t="s">
        <v>34</v>
      </c>
      <c r="E13" s="122"/>
      <c r="F13" s="122"/>
      <c r="G13" s="122"/>
      <c r="H13" s="122"/>
      <c r="I13" s="122"/>
      <c r="J13" s="122"/>
      <c r="K13" s="2"/>
      <c r="L13" s="2"/>
      <c r="M13" s="2"/>
      <c r="N13" s="2"/>
      <c r="O13" s="2"/>
      <c r="P13" s="8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6" ht="20.25">
      <c r="A14" s="69" t="s">
        <v>63</v>
      </c>
      <c r="B14" s="69"/>
      <c r="F14"/>
    </row>
    <row r="15" spans="2:10" s="18" customFormat="1" ht="30.75" thickBot="1">
      <c r="B15" s="28" t="s">
        <v>55</v>
      </c>
      <c r="C15" s="28" t="s">
        <v>15</v>
      </c>
      <c r="D15" s="28" t="s">
        <v>56</v>
      </c>
      <c r="E15" s="51" t="s">
        <v>61</v>
      </c>
      <c r="F15" s="28" t="s">
        <v>62</v>
      </c>
      <c r="G15" s="28" t="s">
        <v>19</v>
      </c>
      <c r="H15" s="28" t="s">
        <v>64</v>
      </c>
      <c r="I15" s="28" t="s">
        <v>20</v>
      </c>
      <c r="J15" s="28" t="s">
        <v>21</v>
      </c>
    </row>
    <row r="16" spans="2:10" ht="38.25">
      <c r="B16" s="29">
        <v>15</v>
      </c>
      <c r="C16" s="111" t="s">
        <v>112</v>
      </c>
      <c r="D16" s="30" t="s">
        <v>38</v>
      </c>
      <c r="E16" s="123" t="s">
        <v>72</v>
      </c>
      <c r="F16" s="124"/>
      <c r="G16" s="124"/>
      <c r="H16" s="125"/>
      <c r="I16" s="38">
        <v>8</v>
      </c>
      <c r="J16" s="52" t="s">
        <v>73</v>
      </c>
    </row>
    <row r="17" spans="2:10" ht="39" thickBot="1">
      <c r="B17" s="31">
        <v>1</v>
      </c>
      <c r="C17" s="111" t="s">
        <v>110</v>
      </c>
      <c r="D17" s="32" t="s">
        <v>26</v>
      </c>
      <c r="E17" s="55">
        <v>0.030555555555555555</v>
      </c>
      <c r="F17" s="59">
        <v>0.03192037037037037</v>
      </c>
      <c r="G17" s="59">
        <f aca="true" t="shared" si="0" ref="G17:G23">F17-E17</f>
        <v>0.0013648148148148152</v>
      </c>
      <c r="H17" s="36">
        <v>1</v>
      </c>
      <c r="I17" s="36" t="s">
        <v>73</v>
      </c>
      <c r="J17" s="53" t="s">
        <v>73</v>
      </c>
    </row>
    <row r="18" spans="2:10" ht="51">
      <c r="B18" s="29">
        <v>10</v>
      </c>
      <c r="C18" s="111" t="s">
        <v>115</v>
      </c>
      <c r="D18" s="30" t="s">
        <v>24</v>
      </c>
      <c r="E18" s="54">
        <v>0.03333333333333333</v>
      </c>
      <c r="F18" s="58">
        <v>0.03474537037037037</v>
      </c>
      <c r="G18" s="58">
        <f t="shared" si="0"/>
        <v>0.001412037037037038</v>
      </c>
      <c r="H18" s="38">
        <v>2</v>
      </c>
      <c r="I18" s="38">
        <v>6</v>
      </c>
      <c r="J18" s="52">
        <v>150</v>
      </c>
    </row>
    <row r="19" spans="2:10" ht="60.75" thickBot="1">
      <c r="B19" s="31">
        <v>9</v>
      </c>
      <c r="C19" s="111" t="s">
        <v>113</v>
      </c>
      <c r="D19" s="32" t="s">
        <v>23</v>
      </c>
      <c r="E19" s="55">
        <v>0.03333333333333333</v>
      </c>
      <c r="F19" s="59">
        <v>0.03462777777777778</v>
      </c>
      <c r="G19" s="59">
        <f t="shared" si="0"/>
        <v>0.0012944444444444453</v>
      </c>
      <c r="H19" s="36">
        <v>1</v>
      </c>
      <c r="I19" s="36" t="s">
        <v>73</v>
      </c>
      <c r="J19" s="53" t="s">
        <v>73</v>
      </c>
    </row>
    <row r="20" spans="2:10" ht="38.25">
      <c r="B20" s="29">
        <v>3</v>
      </c>
      <c r="C20" s="111" t="s">
        <v>111</v>
      </c>
      <c r="D20" s="30" t="s">
        <v>57</v>
      </c>
      <c r="E20" s="54">
        <v>0.036111111111111115</v>
      </c>
      <c r="F20" s="58">
        <v>0.03755648148148148</v>
      </c>
      <c r="G20" s="58">
        <f t="shared" si="0"/>
        <v>0.0014453703703703677</v>
      </c>
      <c r="H20" s="38">
        <v>2</v>
      </c>
      <c r="I20" s="38">
        <v>7</v>
      </c>
      <c r="J20" s="52">
        <v>140</v>
      </c>
    </row>
    <row r="21" spans="2:10" ht="60.75" thickBot="1">
      <c r="B21" s="31">
        <v>8</v>
      </c>
      <c r="C21" s="111" t="s">
        <v>114</v>
      </c>
      <c r="D21" s="32" t="s">
        <v>22</v>
      </c>
      <c r="E21" s="55">
        <v>0.036111111111111115</v>
      </c>
      <c r="F21" s="59">
        <v>0.037434375</v>
      </c>
      <c r="G21" s="59">
        <f t="shared" si="0"/>
        <v>0.0013232638888888842</v>
      </c>
      <c r="H21" s="36">
        <v>1</v>
      </c>
      <c r="I21" s="36" t="s">
        <v>73</v>
      </c>
      <c r="J21" s="53" t="s">
        <v>73</v>
      </c>
    </row>
    <row r="22" spans="2:10" ht="38.25">
      <c r="B22" s="29">
        <v>11</v>
      </c>
      <c r="C22" s="111" t="s">
        <v>109</v>
      </c>
      <c r="D22" s="34" t="s">
        <v>60</v>
      </c>
      <c r="E22" s="54">
        <v>0.03888888888888889</v>
      </c>
      <c r="F22" s="58">
        <v>0.04023472222222222</v>
      </c>
      <c r="G22" s="58">
        <f t="shared" si="0"/>
        <v>0.0013458333333333308</v>
      </c>
      <c r="H22" s="38">
        <v>2</v>
      </c>
      <c r="I22" s="38">
        <v>5</v>
      </c>
      <c r="J22" s="52">
        <v>160</v>
      </c>
    </row>
    <row r="23" spans="2:10" ht="60.75" thickBot="1">
      <c r="B23" s="42">
        <v>7</v>
      </c>
      <c r="C23" s="111" t="s">
        <v>108</v>
      </c>
      <c r="D23" s="32" t="s">
        <v>37</v>
      </c>
      <c r="E23" s="55">
        <v>0.03888888888888889</v>
      </c>
      <c r="F23" s="59">
        <v>0.04016076388888889</v>
      </c>
      <c r="G23" s="59">
        <f t="shared" si="0"/>
        <v>0.0012718749999999987</v>
      </c>
      <c r="H23" s="36">
        <v>1</v>
      </c>
      <c r="I23" s="36" t="s">
        <v>73</v>
      </c>
      <c r="J23" s="63" t="s">
        <v>73</v>
      </c>
    </row>
    <row r="24" spans="6:10" ht="15">
      <c r="F24" s="60"/>
      <c r="G24" s="60"/>
      <c r="H24" s="60"/>
      <c r="I24" s="60"/>
      <c r="J24" s="60"/>
    </row>
    <row r="25" spans="1:10" ht="20.25">
      <c r="A25" s="69" t="s">
        <v>65</v>
      </c>
      <c r="B25" s="69"/>
      <c r="F25" s="57"/>
      <c r="G25" s="60"/>
      <c r="H25" s="60"/>
      <c r="I25" s="60"/>
      <c r="J25" s="60"/>
    </row>
    <row r="26" spans="2:10" ht="30.75" thickBot="1">
      <c r="B26" s="28" t="s">
        <v>55</v>
      </c>
      <c r="C26" s="28" t="s">
        <v>15</v>
      </c>
      <c r="D26" s="28" t="s">
        <v>56</v>
      </c>
      <c r="E26" s="51" t="s">
        <v>61</v>
      </c>
      <c r="F26" s="28" t="s">
        <v>62</v>
      </c>
      <c r="G26" s="28" t="s">
        <v>19</v>
      </c>
      <c r="H26" s="28" t="s">
        <v>64</v>
      </c>
      <c r="I26" s="60"/>
      <c r="J26" s="60"/>
    </row>
    <row r="27" spans="2:10" ht="63" customHeight="1">
      <c r="B27" s="33">
        <v>9</v>
      </c>
      <c r="C27" s="111" t="s">
        <v>113</v>
      </c>
      <c r="D27" s="30" t="s">
        <v>23</v>
      </c>
      <c r="E27" s="58">
        <v>0.05555555555555555</v>
      </c>
      <c r="F27" s="58">
        <v>0.05686979166666667</v>
      </c>
      <c r="G27" s="58">
        <f>F27-E27</f>
        <v>0.0013142361111111167</v>
      </c>
      <c r="H27" s="62">
        <v>1</v>
      </c>
      <c r="I27" s="60"/>
      <c r="J27" s="60"/>
    </row>
    <row r="28" spans="2:10" ht="39.75" customHeight="1" thickBot="1">
      <c r="B28" s="35">
        <v>1</v>
      </c>
      <c r="C28" s="111" t="s">
        <v>110</v>
      </c>
      <c r="D28" s="32" t="s">
        <v>26</v>
      </c>
      <c r="E28" s="59">
        <v>0.05555555555555555</v>
      </c>
      <c r="F28" s="59">
        <v>0.05690069444444445</v>
      </c>
      <c r="G28" s="59">
        <f>F28-E28</f>
        <v>0.0013451388888888957</v>
      </c>
      <c r="H28" s="63">
        <v>2</v>
      </c>
      <c r="I28" s="60"/>
      <c r="J28" s="60"/>
    </row>
    <row r="29" spans="2:10" ht="58.5" customHeight="1">
      <c r="B29" s="33">
        <v>7</v>
      </c>
      <c r="C29" s="111" t="s">
        <v>108</v>
      </c>
      <c r="D29" s="30" t="s">
        <v>37</v>
      </c>
      <c r="E29" s="58">
        <v>0.05833333333333333</v>
      </c>
      <c r="F29" s="58">
        <v>0.05966099537037037</v>
      </c>
      <c r="G29" s="58">
        <f>F29-E29</f>
        <v>0.0013276620370370404</v>
      </c>
      <c r="H29" s="62">
        <v>2</v>
      </c>
      <c r="I29" s="60"/>
      <c r="J29" s="60"/>
    </row>
    <row r="30" spans="2:10" ht="60" customHeight="1" thickBot="1">
      <c r="B30" s="35">
        <v>8</v>
      </c>
      <c r="C30" s="111" t="s">
        <v>114</v>
      </c>
      <c r="D30" s="32" t="s">
        <v>22</v>
      </c>
      <c r="E30" s="59">
        <v>0.05833333333333333</v>
      </c>
      <c r="F30" s="59">
        <v>0.05963819444444444</v>
      </c>
      <c r="G30" s="59">
        <f>F30-E30</f>
        <v>0.0013048611111111108</v>
      </c>
      <c r="H30" s="63">
        <v>1</v>
      </c>
      <c r="I30" s="60"/>
      <c r="J30" s="60"/>
    </row>
    <row r="31" spans="5:10" ht="15">
      <c r="E31" s="60"/>
      <c r="F31" s="60"/>
      <c r="G31" s="60"/>
      <c r="H31" s="60"/>
      <c r="I31" s="60"/>
      <c r="J31" s="60"/>
    </row>
    <row r="32" spans="1:10" ht="20.25">
      <c r="A32" s="121" t="s">
        <v>66</v>
      </c>
      <c r="B32" s="121"/>
      <c r="E32" s="60"/>
      <c r="F32" s="60"/>
      <c r="G32" s="60"/>
      <c r="H32" s="60"/>
      <c r="I32" s="60"/>
      <c r="J32" s="60"/>
    </row>
    <row r="33" spans="2:10" ht="30">
      <c r="B33" s="44" t="s">
        <v>55</v>
      </c>
      <c r="C33" s="44" t="s">
        <v>15</v>
      </c>
      <c r="D33" s="44" t="s">
        <v>56</v>
      </c>
      <c r="E33" s="45" t="s">
        <v>61</v>
      </c>
      <c r="F33" s="44" t="s">
        <v>62</v>
      </c>
      <c r="G33" s="44" t="s">
        <v>19</v>
      </c>
      <c r="H33" s="44" t="s">
        <v>20</v>
      </c>
      <c r="I33" s="45" t="s">
        <v>21</v>
      </c>
      <c r="J33" s="60"/>
    </row>
    <row r="34" spans="2:10" ht="39.75" customHeight="1">
      <c r="B34" s="50">
        <v>1</v>
      </c>
      <c r="C34" s="111" t="s">
        <v>110</v>
      </c>
      <c r="D34" s="22" t="s">
        <v>26</v>
      </c>
      <c r="E34" s="61">
        <v>0.08194444444444444</v>
      </c>
      <c r="F34" s="61">
        <v>0.08327604166666668</v>
      </c>
      <c r="G34" s="61">
        <f>F34-E34</f>
        <v>0.0013315972222222305</v>
      </c>
      <c r="H34" s="50">
        <v>4</v>
      </c>
      <c r="I34" s="50">
        <v>170</v>
      </c>
      <c r="J34" s="60"/>
    </row>
    <row r="35" spans="2:10" ht="63" customHeight="1">
      <c r="B35" s="50">
        <v>7</v>
      </c>
      <c r="C35" s="111" t="s">
        <v>108</v>
      </c>
      <c r="D35" s="22" t="s">
        <v>37</v>
      </c>
      <c r="E35" s="61">
        <v>0.08194444444444444</v>
      </c>
      <c r="F35" s="61">
        <v>0.08320578703703703</v>
      </c>
      <c r="G35" s="61">
        <f>F35-E35</f>
        <v>0.0012613425925925847</v>
      </c>
      <c r="H35" s="50">
        <v>3</v>
      </c>
      <c r="I35" s="50">
        <v>180</v>
      </c>
      <c r="J35" s="60"/>
    </row>
    <row r="36" spans="5:10" ht="15">
      <c r="E36" s="60"/>
      <c r="F36" s="60"/>
      <c r="G36" s="60"/>
      <c r="H36" s="60"/>
      <c r="I36" s="60"/>
      <c r="J36" s="60"/>
    </row>
    <row r="37" spans="1:10" ht="20.25">
      <c r="A37" s="121" t="s">
        <v>67</v>
      </c>
      <c r="B37" s="121"/>
      <c r="E37" s="60"/>
      <c r="F37" s="60"/>
      <c r="G37" s="60"/>
      <c r="H37" s="60"/>
      <c r="I37" s="60"/>
      <c r="J37" s="60"/>
    </row>
    <row r="38" spans="2:10" ht="30">
      <c r="B38" s="28" t="s">
        <v>55</v>
      </c>
      <c r="C38" s="28" t="s">
        <v>15</v>
      </c>
      <c r="D38" s="28" t="s">
        <v>56</v>
      </c>
      <c r="E38" s="47" t="s">
        <v>61</v>
      </c>
      <c r="F38" s="28" t="s">
        <v>62</v>
      </c>
      <c r="G38" s="28" t="s">
        <v>19</v>
      </c>
      <c r="H38" s="28" t="s">
        <v>20</v>
      </c>
      <c r="I38" s="47" t="s">
        <v>21</v>
      </c>
      <c r="J38" s="60"/>
    </row>
    <row r="39" spans="2:10" ht="63" customHeight="1">
      <c r="B39" s="50">
        <v>9</v>
      </c>
      <c r="C39" s="111" t="s">
        <v>113</v>
      </c>
      <c r="D39" s="22" t="s">
        <v>23</v>
      </c>
      <c r="E39" s="61">
        <v>0.0763888888888889</v>
      </c>
      <c r="F39" s="61">
        <v>0.07764421296296296</v>
      </c>
      <c r="G39" s="61">
        <f>F39-E39</f>
        <v>0.0012553240740740684</v>
      </c>
      <c r="H39" s="50">
        <v>1</v>
      </c>
      <c r="I39" s="50">
        <v>200</v>
      </c>
      <c r="J39" s="60"/>
    </row>
    <row r="40" spans="2:10" ht="63" customHeight="1">
      <c r="B40" s="50">
        <v>8</v>
      </c>
      <c r="C40" s="111" t="s">
        <v>114</v>
      </c>
      <c r="D40" s="22" t="s">
        <v>22</v>
      </c>
      <c r="E40" s="61">
        <v>0.0763888888888889</v>
      </c>
      <c r="F40" s="61">
        <v>0.07769097222222222</v>
      </c>
      <c r="G40" s="61">
        <f>F40-E40</f>
        <v>0.0013020833333333287</v>
      </c>
      <c r="H40" s="50">
        <v>2</v>
      </c>
      <c r="I40" s="50">
        <v>190</v>
      </c>
      <c r="J40" s="60"/>
    </row>
    <row r="42" spans="3:11" ht="15">
      <c r="C42" s="15" t="s">
        <v>11</v>
      </c>
      <c r="D42" s="116" t="s">
        <v>51</v>
      </c>
      <c r="E42" s="116"/>
      <c r="F42" s="116"/>
      <c r="G42" s="116"/>
      <c r="H42" s="43"/>
      <c r="I42" s="118"/>
      <c r="J42" s="118"/>
      <c r="K42" s="43"/>
    </row>
    <row r="43" spans="1:11" ht="15">
      <c r="A43" s="43"/>
      <c r="B43" s="43"/>
      <c r="C43" s="15"/>
      <c r="D43" s="43"/>
      <c r="E43" s="43"/>
      <c r="F43" s="43"/>
      <c r="G43" s="43"/>
      <c r="H43" s="43"/>
      <c r="I43" s="43"/>
      <c r="J43" s="43"/>
      <c r="K43" s="43"/>
    </row>
    <row r="44" spans="3:11" ht="15">
      <c r="C44" s="15" t="s">
        <v>12</v>
      </c>
      <c r="D44" s="116" t="s">
        <v>52</v>
      </c>
      <c r="E44" s="116"/>
      <c r="F44" s="116"/>
      <c r="G44" s="116"/>
      <c r="H44" s="43"/>
      <c r="I44" s="43"/>
      <c r="J44" s="43"/>
      <c r="K44" s="43"/>
    </row>
  </sheetData>
  <sheetProtection/>
  <mergeCells count="16">
    <mergeCell ref="A4:J4"/>
    <mergeCell ref="A3:J3"/>
    <mergeCell ref="A2:J2"/>
    <mergeCell ref="A1:J1"/>
    <mergeCell ref="A32:B32"/>
    <mergeCell ref="A7:J7"/>
    <mergeCell ref="A9:J9"/>
    <mergeCell ref="A10:J10"/>
    <mergeCell ref="D13:J13"/>
    <mergeCell ref="A6:J6"/>
    <mergeCell ref="D42:G42"/>
    <mergeCell ref="I42:J42"/>
    <mergeCell ref="D44:G44"/>
    <mergeCell ref="E16:H16"/>
    <mergeCell ref="A8:J8"/>
    <mergeCell ref="A37:B37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0" zoomScaleNormal="80" zoomScalePageLayoutView="0" workbookViewId="0" topLeftCell="A21">
      <selection activeCell="C25" sqref="C25:C26"/>
    </sheetView>
  </sheetViews>
  <sheetFormatPr defaultColWidth="9.140625" defaultRowHeight="15"/>
  <cols>
    <col min="1" max="1" width="10.28125" style="40" customWidth="1"/>
    <col min="2" max="2" width="26.7109375" style="40" customWidth="1"/>
    <col min="3" max="3" width="33.7109375" style="15" customWidth="1"/>
    <col min="4" max="4" width="3.57421875" style="15" customWidth="1"/>
    <col min="5" max="5" width="8.8515625" style="40" bestFit="1" customWidth="1"/>
    <col min="6" max="9" width="3.8515625" style="40" bestFit="1" customWidth="1"/>
    <col min="10" max="11" width="3.8515625" style="40" customWidth="1"/>
    <col min="12" max="18" width="3.8515625" style="40" bestFit="1" customWidth="1"/>
    <col min="19" max="19" width="11.7109375" style="40" customWidth="1"/>
    <col min="20" max="20" width="12.00390625" style="40" customWidth="1"/>
    <col min="21" max="21" width="12.28125" style="40" bestFit="1" customWidth="1"/>
    <col min="22" max="23" width="11.7109375" style="40" customWidth="1"/>
    <col min="24" max="24" width="7.8515625" style="40" bestFit="1" customWidth="1"/>
    <col min="25" max="25" width="6.28125" style="40" bestFit="1" customWidth="1"/>
  </cols>
  <sheetData>
    <row r="1" spans="1:256" ht="18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8" customHeight="1">
      <c r="A4" s="113" t="s">
        <v>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">
      <c r="A5" s="3"/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8.75">
      <c r="A6" s="115" t="s">
        <v>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5">
      <c r="A7" s="114" t="s">
        <v>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5">
      <c r="A8" s="114" t="s">
        <v>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8.75">
      <c r="A9" s="115" t="s">
        <v>74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5">
      <c r="A10" s="117" t="s">
        <v>86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">
      <c r="A11" s="3"/>
      <c r="B11" s="3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">
      <c r="A12" s="3"/>
      <c r="B12" s="3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R12" s="3"/>
      <c r="S12" s="3"/>
      <c r="T12" s="3"/>
      <c r="U12" s="3"/>
      <c r="V12" s="8"/>
      <c r="W12" s="8"/>
      <c r="X12" s="3"/>
      <c r="Y12" s="3"/>
      <c r="Z12" s="2"/>
      <c r="AA12" s="2"/>
      <c r="AB12" s="2"/>
      <c r="AC12" s="2"/>
      <c r="AD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">
      <c r="A13" s="119" t="s">
        <v>54</v>
      </c>
      <c r="B13" s="119"/>
      <c r="C13" s="4"/>
      <c r="D13" s="4"/>
      <c r="E13" s="3"/>
      <c r="F13" s="132" t="s">
        <v>75</v>
      </c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3"/>
      <c r="T13" s="3"/>
      <c r="U13" s="3"/>
      <c r="V13" s="3" t="s">
        <v>34</v>
      </c>
      <c r="W13" s="3"/>
      <c r="X13" s="3"/>
      <c r="Y13" s="3"/>
      <c r="Z13" s="2"/>
      <c r="AA13" s="2"/>
      <c r="AB13" s="2"/>
      <c r="AC13" s="2"/>
      <c r="AD13" s="2"/>
      <c r="AE13" s="8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" s="11" customFormat="1" ht="45">
      <c r="A14" s="9" t="str">
        <f>'[1]рабочий'!B16</f>
        <v>№ команды</v>
      </c>
      <c r="B14" s="9" t="s">
        <v>15</v>
      </c>
      <c r="C14" s="9" t="s">
        <v>16</v>
      </c>
      <c r="D14" s="70" t="s">
        <v>77</v>
      </c>
      <c r="E14" s="9" t="s">
        <v>61</v>
      </c>
      <c r="F14" s="9">
        <v>1</v>
      </c>
      <c r="G14" s="9">
        <v>2</v>
      </c>
      <c r="H14" s="9">
        <v>3</v>
      </c>
      <c r="I14" s="9">
        <v>4</v>
      </c>
      <c r="J14" s="9">
        <v>5</v>
      </c>
      <c r="K14" s="9">
        <v>6</v>
      </c>
      <c r="L14" s="9">
        <v>7</v>
      </c>
      <c r="M14" s="9">
        <v>8</v>
      </c>
      <c r="N14" s="9">
        <v>9</v>
      </c>
      <c r="O14" s="9">
        <v>10</v>
      </c>
      <c r="P14" s="9">
        <v>11</v>
      </c>
      <c r="Q14" s="9">
        <v>12</v>
      </c>
      <c r="R14" s="9">
        <v>13</v>
      </c>
      <c r="S14" s="9" t="s">
        <v>62</v>
      </c>
      <c r="T14" s="9" t="s">
        <v>9</v>
      </c>
      <c r="U14" s="9" t="s">
        <v>81</v>
      </c>
      <c r="V14" s="9" t="s">
        <v>19</v>
      </c>
      <c r="W14" s="9" t="s">
        <v>76</v>
      </c>
      <c r="X14" s="9" t="s">
        <v>20</v>
      </c>
      <c r="Y14" s="9" t="s">
        <v>21</v>
      </c>
    </row>
    <row r="15" spans="1:25" s="11" customFormat="1" ht="30.75" customHeight="1">
      <c r="A15" s="128">
        <v>5</v>
      </c>
      <c r="B15" s="130" t="s">
        <v>98</v>
      </c>
      <c r="C15" s="126" t="s">
        <v>78</v>
      </c>
      <c r="D15" s="68">
        <v>1</v>
      </c>
      <c r="E15" s="14">
        <v>0.04583333333333334</v>
      </c>
      <c r="F15" s="74">
        <v>0</v>
      </c>
      <c r="G15" s="74">
        <v>5</v>
      </c>
      <c r="H15" s="74">
        <v>50</v>
      </c>
      <c r="I15" s="74">
        <v>50</v>
      </c>
      <c r="J15" s="74">
        <v>50</v>
      </c>
      <c r="K15" s="74">
        <v>0</v>
      </c>
      <c r="L15" s="74">
        <v>50</v>
      </c>
      <c r="M15" s="74">
        <v>0</v>
      </c>
      <c r="N15" s="74">
        <v>0</v>
      </c>
      <c r="O15" s="74">
        <v>0</v>
      </c>
      <c r="P15" s="74">
        <v>0</v>
      </c>
      <c r="Q15" s="17">
        <v>5</v>
      </c>
      <c r="R15" s="17">
        <v>5</v>
      </c>
      <c r="S15" s="14">
        <v>0.048529513888888896</v>
      </c>
      <c r="T15" s="14">
        <v>0.002488425925925926</v>
      </c>
      <c r="U15" s="14">
        <v>0.0026961805555555593</v>
      </c>
      <c r="V15" s="14">
        <v>0.005184606481481485</v>
      </c>
      <c r="W15" s="133">
        <v>0.0028543981481481506</v>
      </c>
      <c r="X15" s="128">
        <v>1</v>
      </c>
      <c r="Y15" s="128">
        <v>300</v>
      </c>
    </row>
    <row r="16" spans="1:25" s="11" customFormat="1" ht="30.75" customHeight="1">
      <c r="A16" s="129"/>
      <c r="B16" s="131"/>
      <c r="C16" s="127"/>
      <c r="D16" s="75">
        <v>2</v>
      </c>
      <c r="E16" s="76">
        <v>0.1423611111111111</v>
      </c>
      <c r="F16" s="77">
        <v>0</v>
      </c>
      <c r="G16" s="77">
        <v>5</v>
      </c>
      <c r="H16" s="77">
        <v>0</v>
      </c>
      <c r="I16" s="77">
        <v>0</v>
      </c>
      <c r="J16" s="77">
        <v>0</v>
      </c>
      <c r="K16" s="77">
        <v>0</v>
      </c>
      <c r="L16" s="77">
        <v>5</v>
      </c>
      <c r="M16" s="77">
        <v>0</v>
      </c>
      <c r="N16" s="77">
        <v>0</v>
      </c>
      <c r="O16" s="77">
        <v>5</v>
      </c>
      <c r="P16" s="77">
        <v>5</v>
      </c>
      <c r="Q16" s="78">
        <v>0</v>
      </c>
      <c r="R16" s="78">
        <v>0</v>
      </c>
      <c r="S16" s="76">
        <v>0.14498402777777777</v>
      </c>
      <c r="T16" s="76">
        <v>0.00023148148148148146</v>
      </c>
      <c r="U16" s="76">
        <v>0.0026229166666666692</v>
      </c>
      <c r="V16" s="76">
        <v>0.0028543981481481506</v>
      </c>
      <c r="W16" s="134"/>
      <c r="X16" s="129"/>
      <c r="Y16" s="129"/>
    </row>
    <row r="17" spans="1:25" s="11" customFormat="1" ht="30.75" customHeight="1">
      <c r="A17" s="128">
        <v>12</v>
      </c>
      <c r="B17" s="130" t="s">
        <v>91</v>
      </c>
      <c r="C17" s="126" t="s">
        <v>48</v>
      </c>
      <c r="D17" s="75">
        <v>1</v>
      </c>
      <c r="E17" s="76">
        <v>0.041666666666666664</v>
      </c>
      <c r="F17" s="77">
        <v>5</v>
      </c>
      <c r="G17" s="77">
        <v>0</v>
      </c>
      <c r="H17" s="77">
        <v>0</v>
      </c>
      <c r="I17" s="77">
        <v>5</v>
      </c>
      <c r="J17" s="77">
        <v>50</v>
      </c>
      <c r="K17" s="77">
        <v>5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8">
        <v>5</v>
      </c>
      <c r="R17" s="78">
        <v>0</v>
      </c>
      <c r="S17" s="76">
        <v>0.04588344907407407</v>
      </c>
      <c r="T17" s="76">
        <v>0.0008101851851851852</v>
      </c>
      <c r="U17" s="76">
        <v>0.004216782407407409</v>
      </c>
      <c r="V17" s="76">
        <v>0.005026967592592594</v>
      </c>
      <c r="W17" s="133">
        <v>0.003821759259259283</v>
      </c>
      <c r="X17" s="128">
        <v>2</v>
      </c>
      <c r="Y17" s="128">
        <v>285</v>
      </c>
    </row>
    <row r="18" spans="1:25" s="11" customFormat="1" ht="42" customHeight="1">
      <c r="A18" s="129"/>
      <c r="B18" s="131"/>
      <c r="C18" s="127"/>
      <c r="D18" s="75">
        <v>2</v>
      </c>
      <c r="E18" s="76">
        <v>0.13819444444444443</v>
      </c>
      <c r="F18" s="77">
        <v>5</v>
      </c>
      <c r="G18" s="77">
        <v>5</v>
      </c>
      <c r="H18" s="77">
        <v>5</v>
      </c>
      <c r="I18" s="77">
        <v>5</v>
      </c>
      <c r="J18" s="77">
        <v>5</v>
      </c>
      <c r="K18" s="77">
        <v>0</v>
      </c>
      <c r="L18" s="77">
        <v>50</v>
      </c>
      <c r="M18" s="77">
        <v>0</v>
      </c>
      <c r="N18" s="77">
        <v>0</v>
      </c>
      <c r="O18" s="77">
        <v>5</v>
      </c>
      <c r="P18" s="77">
        <v>0</v>
      </c>
      <c r="Q18" s="78">
        <v>5</v>
      </c>
      <c r="R18" s="78">
        <v>0</v>
      </c>
      <c r="S18" s="76">
        <v>0.1410324074074074</v>
      </c>
      <c r="T18" s="76">
        <v>0.0009837962962962964</v>
      </c>
      <c r="U18" s="76">
        <v>0.0028379629629629866</v>
      </c>
      <c r="V18" s="76">
        <v>0.003821759259259283</v>
      </c>
      <c r="W18" s="134"/>
      <c r="X18" s="129"/>
      <c r="Y18" s="129"/>
    </row>
    <row r="19" spans="1:25" s="11" customFormat="1" ht="30.75" customHeight="1">
      <c r="A19" s="128">
        <v>4</v>
      </c>
      <c r="B19" s="130" t="s">
        <v>99</v>
      </c>
      <c r="C19" s="126" t="s">
        <v>49</v>
      </c>
      <c r="D19" s="79">
        <v>1</v>
      </c>
      <c r="E19" s="76">
        <v>0.10902777777777778</v>
      </c>
      <c r="F19" s="77">
        <v>5</v>
      </c>
      <c r="G19" s="77">
        <v>5</v>
      </c>
      <c r="H19" s="77">
        <v>50</v>
      </c>
      <c r="I19" s="77">
        <v>50</v>
      </c>
      <c r="J19" s="77">
        <v>0</v>
      </c>
      <c r="K19" s="77">
        <v>0</v>
      </c>
      <c r="L19" s="77">
        <v>50</v>
      </c>
      <c r="M19" s="77">
        <v>0</v>
      </c>
      <c r="N19" s="77">
        <v>0</v>
      </c>
      <c r="O19" s="77">
        <v>5</v>
      </c>
      <c r="P19" s="77">
        <v>5</v>
      </c>
      <c r="Q19" s="78">
        <v>50</v>
      </c>
      <c r="R19" s="78">
        <v>50</v>
      </c>
      <c r="S19" s="76">
        <v>0.11305266203703705</v>
      </c>
      <c r="T19" s="76">
        <v>0.0031249999999999997</v>
      </c>
      <c r="U19" s="76">
        <v>0.004024884259259273</v>
      </c>
      <c r="V19" s="76">
        <v>0.0071498842592592725</v>
      </c>
      <c r="W19" s="133">
        <v>0.005531944444444456</v>
      </c>
      <c r="X19" s="128">
        <v>3</v>
      </c>
      <c r="Y19" s="128">
        <v>270</v>
      </c>
    </row>
    <row r="20" spans="1:25" s="11" customFormat="1" ht="30.75" customHeight="1">
      <c r="A20" s="129"/>
      <c r="B20" s="131"/>
      <c r="C20" s="127"/>
      <c r="D20" s="79">
        <v>2</v>
      </c>
      <c r="E20" s="76">
        <v>0.18611111111111112</v>
      </c>
      <c r="F20" s="77">
        <v>0</v>
      </c>
      <c r="G20" s="77">
        <v>50</v>
      </c>
      <c r="H20" s="77">
        <v>5</v>
      </c>
      <c r="I20" s="77">
        <v>5</v>
      </c>
      <c r="J20" s="77">
        <v>5</v>
      </c>
      <c r="K20" s="77">
        <v>5</v>
      </c>
      <c r="L20" s="77">
        <v>50</v>
      </c>
      <c r="M20" s="77">
        <v>0</v>
      </c>
      <c r="N20" s="77">
        <v>0</v>
      </c>
      <c r="O20" s="77">
        <v>50</v>
      </c>
      <c r="P20" s="77">
        <v>50</v>
      </c>
      <c r="Q20" s="78">
        <v>5</v>
      </c>
      <c r="R20" s="78">
        <v>5</v>
      </c>
      <c r="S20" s="76">
        <v>0.18898101851851853</v>
      </c>
      <c r="T20" s="76">
        <v>0.0026620370370370374</v>
      </c>
      <c r="U20" s="76">
        <v>0.0028699074074074182</v>
      </c>
      <c r="V20" s="76">
        <v>0.005531944444444456</v>
      </c>
      <c r="W20" s="134"/>
      <c r="X20" s="129"/>
      <c r="Y20" s="129"/>
    </row>
    <row r="21" spans="1:25" s="11" customFormat="1" ht="30.75" customHeight="1">
      <c r="A21" s="128">
        <v>30</v>
      </c>
      <c r="B21" s="135" t="s">
        <v>93</v>
      </c>
      <c r="C21" s="126" t="s">
        <v>45</v>
      </c>
      <c r="D21" s="75">
        <v>1</v>
      </c>
      <c r="E21" s="76">
        <v>0.03333333333333333</v>
      </c>
      <c r="F21" s="77">
        <v>5</v>
      </c>
      <c r="G21" s="77">
        <v>50</v>
      </c>
      <c r="H21" s="77">
        <v>5</v>
      </c>
      <c r="I21" s="77">
        <v>50</v>
      </c>
      <c r="J21" s="77">
        <v>50</v>
      </c>
      <c r="K21" s="77">
        <v>0</v>
      </c>
      <c r="L21" s="77">
        <v>50</v>
      </c>
      <c r="M21" s="77">
        <v>0</v>
      </c>
      <c r="N21" s="77">
        <v>5</v>
      </c>
      <c r="O21" s="77">
        <v>5</v>
      </c>
      <c r="P21" s="77">
        <v>5</v>
      </c>
      <c r="Q21" s="78">
        <v>50</v>
      </c>
      <c r="R21" s="78">
        <v>50</v>
      </c>
      <c r="S21" s="76">
        <v>0.03790972222222223</v>
      </c>
      <c r="T21" s="76">
        <v>0.003761574074074074</v>
      </c>
      <c r="U21" s="76">
        <v>0.004576388888888894</v>
      </c>
      <c r="V21" s="76">
        <v>0.008337962962962967</v>
      </c>
      <c r="W21" s="133">
        <v>0.005630208333333322</v>
      </c>
      <c r="X21" s="128">
        <v>4</v>
      </c>
      <c r="Y21" s="128">
        <v>255</v>
      </c>
    </row>
    <row r="22" spans="1:25" s="11" customFormat="1" ht="30.75" customHeight="1">
      <c r="A22" s="129"/>
      <c r="B22" s="136"/>
      <c r="C22" s="127"/>
      <c r="D22" s="75">
        <v>2</v>
      </c>
      <c r="E22" s="76">
        <v>0.12986111111111112</v>
      </c>
      <c r="F22" s="77">
        <v>0</v>
      </c>
      <c r="G22" s="77">
        <v>50</v>
      </c>
      <c r="H22" s="77">
        <v>50</v>
      </c>
      <c r="I22" s="77">
        <v>50</v>
      </c>
      <c r="J22" s="77">
        <v>50</v>
      </c>
      <c r="K22" s="77">
        <v>50</v>
      </c>
      <c r="L22" s="77">
        <v>0</v>
      </c>
      <c r="M22" s="77">
        <v>0</v>
      </c>
      <c r="N22" s="77">
        <v>0</v>
      </c>
      <c r="O22" s="77">
        <v>0</v>
      </c>
      <c r="P22" s="77">
        <v>5</v>
      </c>
      <c r="Q22" s="78">
        <v>5</v>
      </c>
      <c r="R22" s="78">
        <v>0</v>
      </c>
      <c r="S22" s="76">
        <v>0.13248206018518519</v>
      </c>
      <c r="T22" s="76">
        <v>0.003009259259259259</v>
      </c>
      <c r="U22" s="76">
        <v>0.0026209490740740637</v>
      </c>
      <c r="V22" s="76">
        <v>0.005630208333333322</v>
      </c>
      <c r="W22" s="134"/>
      <c r="X22" s="129"/>
      <c r="Y22" s="129"/>
    </row>
    <row r="23" spans="1:25" s="11" customFormat="1" ht="30.75" customHeight="1">
      <c r="A23" s="128">
        <v>14</v>
      </c>
      <c r="B23" s="135" t="s">
        <v>94</v>
      </c>
      <c r="C23" s="126" t="s">
        <v>82</v>
      </c>
      <c r="D23" s="75">
        <v>1</v>
      </c>
      <c r="E23" s="76">
        <v>0.029166666666666664</v>
      </c>
      <c r="F23" s="77">
        <v>5</v>
      </c>
      <c r="G23" s="77">
        <v>5</v>
      </c>
      <c r="H23" s="77">
        <v>5</v>
      </c>
      <c r="I23" s="77">
        <v>5</v>
      </c>
      <c r="J23" s="77">
        <v>50</v>
      </c>
      <c r="K23" s="77">
        <v>50</v>
      </c>
      <c r="L23" s="77">
        <v>50</v>
      </c>
      <c r="M23" s="77">
        <v>0</v>
      </c>
      <c r="N23" s="77">
        <v>50</v>
      </c>
      <c r="O23" s="77">
        <v>0</v>
      </c>
      <c r="P23" s="77">
        <v>0</v>
      </c>
      <c r="Q23" s="78">
        <v>0</v>
      </c>
      <c r="R23" s="78">
        <v>0</v>
      </c>
      <c r="S23" s="76">
        <v>0.03257141203703704</v>
      </c>
      <c r="T23" s="76">
        <v>0.002546296296296296</v>
      </c>
      <c r="U23" s="76">
        <v>0.0034047453703703774</v>
      </c>
      <c r="V23" s="76">
        <v>0.005951041666666674</v>
      </c>
      <c r="W23" s="133">
        <v>0.005951041666666674</v>
      </c>
      <c r="X23" s="128">
        <v>5</v>
      </c>
      <c r="Y23" s="128">
        <v>240</v>
      </c>
    </row>
    <row r="24" spans="1:25" s="11" customFormat="1" ht="30.75" customHeight="1">
      <c r="A24" s="129"/>
      <c r="B24" s="136"/>
      <c r="C24" s="127"/>
      <c r="D24" s="75">
        <v>2</v>
      </c>
      <c r="E24" s="76">
        <v>0.12569444444444444</v>
      </c>
      <c r="F24" s="77">
        <v>5</v>
      </c>
      <c r="G24" s="77">
        <v>5</v>
      </c>
      <c r="H24" s="77">
        <v>50</v>
      </c>
      <c r="I24" s="77">
        <v>50</v>
      </c>
      <c r="J24" s="77">
        <v>50</v>
      </c>
      <c r="K24" s="77">
        <v>50</v>
      </c>
      <c r="L24" s="77">
        <v>50</v>
      </c>
      <c r="M24" s="77">
        <v>0</v>
      </c>
      <c r="N24" s="77">
        <v>5</v>
      </c>
      <c r="O24" s="77">
        <v>5</v>
      </c>
      <c r="P24" s="77">
        <v>5</v>
      </c>
      <c r="Q24" s="78">
        <v>0</v>
      </c>
      <c r="R24" s="78">
        <v>0</v>
      </c>
      <c r="S24" s="76">
        <v>0.12863738425925927</v>
      </c>
      <c r="T24" s="76">
        <v>0.00318287037037037</v>
      </c>
      <c r="U24" s="76">
        <v>0.0029429398148148322</v>
      </c>
      <c r="V24" s="76">
        <v>0.006125810185185203</v>
      </c>
      <c r="W24" s="134"/>
      <c r="X24" s="129"/>
      <c r="Y24" s="129"/>
    </row>
    <row r="25" spans="1:25" s="11" customFormat="1" ht="30.75" customHeight="1">
      <c r="A25" s="128">
        <v>17</v>
      </c>
      <c r="B25" s="135" t="s">
        <v>100</v>
      </c>
      <c r="C25" s="126" t="s">
        <v>44</v>
      </c>
      <c r="D25" s="75">
        <v>1</v>
      </c>
      <c r="E25" s="80">
        <v>0.0375</v>
      </c>
      <c r="F25" s="81">
        <v>0</v>
      </c>
      <c r="G25" s="81">
        <v>50</v>
      </c>
      <c r="H25" s="81">
        <v>50</v>
      </c>
      <c r="I25" s="81">
        <v>50</v>
      </c>
      <c r="J25" s="81">
        <v>50</v>
      </c>
      <c r="K25" s="81">
        <v>0</v>
      </c>
      <c r="L25" s="81">
        <v>50</v>
      </c>
      <c r="M25" s="81">
        <v>0</v>
      </c>
      <c r="N25" s="81">
        <v>50</v>
      </c>
      <c r="O25" s="81">
        <v>0</v>
      </c>
      <c r="P25" s="81">
        <v>5</v>
      </c>
      <c r="Q25" s="81">
        <v>5</v>
      </c>
      <c r="R25" s="81">
        <v>5</v>
      </c>
      <c r="S25" s="80">
        <v>0.04110092592592592</v>
      </c>
      <c r="T25" s="76">
        <v>0.003645833333333333</v>
      </c>
      <c r="U25" s="76">
        <v>0.003600925925925924</v>
      </c>
      <c r="V25" s="76">
        <v>0.007246759259259257</v>
      </c>
      <c r="W25" s="133">
        <v>0.006637615740740755</v>
      </c>
      <c r="X25" s="128">
        <v>6</v>
      </c>
      <c r="Y25" s="128">
        <v>225</v>
      </c>
    </row>
    <row r="26" spans="1:25" s="11" customFormat="1" ht="54" customHeight="1">
      <c r="A26" s="129"/>
      <c r="B26" s="136"/>
      <c r="C26" s="127"/>
      <c r="D26" s="75">
        <v>2</v>
      </c>
      <c r="E26" s="76">
        <v>0.13402777777777777</v>
      </c>
      <c r="F26" s="77">
        <v>0</v>
      </c>
      <c r="G26" s="77">
        <v>50</v>
      </c>
      <c r="H26" s="77">
        <v>5</v>
      </c>
      <c r="I26" s="77">
        <v>50</v>
      </c>
      <c r="J26" s="77">
        <v>0</v>
      </c>
      <c r="K26" s="77">
        <v>5</v>
      </c>
      <c r="L26" s="77">
        <v>5</v>
      </c>
      <c r="M26" s="77">
        <v>0</v>
      </c>
      <c r="N26" s="77">
        <v>5</v>
      </c>
      <c r="O26" s="77">
        <v>50</v>
      </c>
      <c r="P26" s="77">
        <v>50</v>
      </c>
      <c r="Q26" s="78">
        <v>50</v>
      </c>
      <c r="R26" s="78">
        <v>50</v>
      </c>
      <c r="S26" s="76">
        <v>0.13696168981481482</v>
      </c>
      <c r="T26" s="76">
        <v>0.0037037037037037034</v>
      </c>
      <c r="U26" s="76">
        <v>0.002933912037037051</v>
      </c>
      <c r="V26" s="76">
        <v>0.006637615740740755</v>
      </c>
      <c r="W26" s="134"/>
      <c r="X26" s="129"/>
      <c r="Y26" s="129"/>
    </row>
    <row r="27" spans="1:25" s="11" customFormat="1" ht="30.75" customHeight="1">
      <c r="A27" s="128">
        <v>2</v>
      </c>
      <c r="B27" s="130" t="s">
        <v>96</v>
      </c>
      <c r="C27" s="126" t="s">
        <v>46</v>
      </c>
      <c r="D27" s="75">
        <v>1</v>
      </c>
      <c r="E27" s="76">
        <v>0.024999999999999998</v>
      </c>
      <c r="F27" s="77">
        <v>0</v>
      </c>
      <c r="G27" s="77">
        <v>50</v>
      </c>
      <c r="H27" s="77">
        <v>50</v>
      </c>
      <c r="I27" s="77">
        <v>50</v>
      </c>
      <c r="J27" s="77">
        <v>50</v>
      </c>
      <c r="K27" s="77">
        <v>50</v>
      </c>
      <c r="L27" s="77">
        <v>0</v>
      </c>
      <c r="M27" s="77">
        <v>5</v>
      </c>
      <c r="N27" s="77">
        <v>50</v>
      </c>
      <c r="O27" s="77">
        <v>0</v>
      </c>
      <c r="P27" s="77">
        <v>5</v>
      </c>
      <c r="Q27" s="78">
        <v>50</v>
      </c>
      <c r="R27" s="78">
        <v>50</v>
      </c>
      <c r="S27" s="76">
        <v>0.02843993055555555</v>
      </c>
      <c r="T27" s="76">
        <v>0.00474537037037037</v>
      </c>
      <c r="U27" s="76">
        <v>0.0034399305555555537</v>
      </c>
      <c r="V27" s="76">
        <v>0.008185300925925924</v>
      </c>
      <c r="W27" s="133">
        <v>0.008185300925925924</v>
      </c>
      <c r="X27" s="128">
        <v>7</v>
      </c>
      <c r="Y27" s="128">
        <v>210</v>
      </c>
    </row>
    <row r="28" spans="1:25" s="11" customFormat="1" ht="30.75" customHeight="1">
      <c r="A28" s="129"/>
      <c r="B28" s="131"/>
      <c r="C28" s="127"/>
      <c r="D28" s="75">
        <v>2</v>
      </c>
      <c r="E28" s="76">
        <v>0.12152777777777778</v>
      </c>
      <c r="F28" s="77">
        <v>50</v>
      </c>
      <c r="G28" s="77">
        <v>5</v>
      </c>
      <c r="H28" s="77">
        <v>50</v>
      </c>
      <c r="I28" s="77">
        <v>50</v>
      </c>
      <c r="J28" s="77">
        <v>50</v>
      </c>
      <c r="K28" s="77">
        <v>5</v>
      </c>
      <c r="L28" s="77">
        <v>50</v>
      </c>
      <c r="M28" s="77">
        <v>0</v>
      </c>
      <c r="N28" s="77">
        <v>50</v>
      </c>
      <c r="O28" s="77">
        <v>5</v>
      </c>
      <c r="P28" s="77">
        <v>5</v>
      </c>
      <c r="Q28" s="78">
        <v>50</v>
      </c>
      <c r="R28" s="78">
        <v>50</v>
      </c>
      <c r="S28" s="76">
        <v>0.1259421296296296</v>
      </c>
      <c r="T28" s="76">
        <v>0.004861111111111111</v>
      </c>
      <c r="U28" s="76">
        <v>0.004414351851851836</v>
      </c>
      <c r="V28" s="76">
        <v>0.009275462962962947</v>
      </c>
      <c r="W28" s="134"/>
      <c r="X28" s="129"/>
      <c r="Y28" s="129"/>
    </row>
    <row r="29" spans="1:25" s="11" customFormat="1" ht="30.75" customHeight="1">
      <c r="A29" s="128">
        <v>21</v>
      </c>
      <c r="B29" s="130" t="s">
        <v>97</v>
      </c>
      <c r="C29" s="126" t="s">
        <v>43</v>
      </c>
      <c r="D29" s="75">
        <v>1</v>
      </c>
      <c r="E29" s="76">
        <v>0.016666666666666666</v>
      </c>
      <c r="F29" s="77">
        <v>0</v>
      </c>
      <c r="G29" s="77">
        <v>50</v>
      </c>
      <c r="H29" s="77">
        <v>50</v>
      </c>
      <c r="I29" s="77">
        <v>50</v>
      </c>
      <c r="J29" s="77">
        <v>50</v>
      </c>
      <c r="K29" s="77">
        <v>50</v>
      </c>
      <c r="L29" s="77">
        <v>50</v>
      </c>
      <c r="M29" s="77">
        <v>0</v>
      </c>
      <c r="N29" s="77">
        <v>0</v>
      </c>
      <c r="O29" s="77">
        <v>50</v>
      </c>
      <c r="P29" s="77">
        <v>5</v>
      </c>
      <c r="Q29" s="78">
        <v>50</v>
      </c>
      <c r="R29" s="78">
        <v>50</v>
      </c>
      <c r="S29" s="76">
        <v>0.022167939814814814</v>
      </c>
      <c r="T29" s="76">
        <v>0.0052662037037037035</v>
      </c>
      <c r="U29" s="76">
        <v>0.0055012731481481475</v>
      </c>
      <c r="V29" s="76">
        <v>0.010767361111111111</v>
      </c>
      <c r="W29" s="133">
        <v>0.008326273148148154</v>
      </c>
      <c r="X29" s="128">
        <v>8</v>
      </c>
      <c r="Y29" s="128">
        <v>195</v>
      </c>
    </row>
    <row r="30" spans="1:25" s="11" customFormat="1" ht="30.75" customHeight="1">
      <c r="A30" s="129"/>
      <c r="B30" s="131"/>
      <c r="C30" s="127"/>
      <c r="D30" s="75">
        <v>2</v>
      </c>
      <c r="E30" s="76">
        <v>0.11319444444444444</v>
      </c>
      <c r="F30" s="77">
        <v>0</v>
      </c>
      <c r="G30" s="77">
        <v>50</v>
      </c>
      <c r="H30" s="77">
        <v>0</v>
      </c>
      <c r="I30" s="77">
        <v>50</v>
      </c>
      <c r="J30" s="77">
        <v>50</v>
      </c>
      <c r="K30" s="77">
        <v>50</v>
      </c>
      <c r="L30" s="77">
        <v>50</v>
      </c>
      <c r="M30" s="77">
        <v>0</v>
      </c>
      <c r="N30" s="77">
        <v>50</v>
      </c>
      <c r="O30" s="77">
        <v>5</v>
      </c>
      <c r="P30" s="77">
        <v>5</v>
      </c>
      <c r="Q30" s="78">
        <v>50</v>
      </c>
      <c r="R30" s="78">
        <v>50</v>
      </c>
      <c r="S30" s="76">
        <v>0.11677534722222223</v>
      </c>
      <c r="T30" s="76">
        <v>0.00474537037037037</v>
      </c>
      <c r="U30" s="76">
        <v>0.0035809027777777835</v>
      </c>
      <c r="V30" s="76">
        <v>0.008326273148148154</v>
      </c>
      <c r="W30" s="134"/>
      <c r="X30" s="129"/>
      <c r="Y30" s="129"/>
    </row>
    <row r="31" spans="1:25" s="11" customFormat="1" ht="30.75" customHeight="1">
      <c r="A31" s="128">
        <v>23</v>
      </c>
      <c r="B31" s="130" t="s">
        <v>95</v>
      </c>
      <c r="C31" s="126" t="s">
        <v>84</v>
      </c>
      <c r="D31" s="75">
        <v>1</v>
      </c>
      <c r="E31" s="76">
        <v>0.020833333333333332</v>
      </c>
      <c r="F31" s="77">
        <v>5</v>
      </c>
      <c r="G31" s="77">
        <v>50</v>
      </c>
      <c r="H31" s="77">
        <v>50</v>
      </c>
      <c r="I31" s="77">
        <v>50</v>
      </c>
      <c r="J31" s="77">
        <v>50</v>
      </c>
      <c r="K31" s="77">
        <v>50</v>
      </c>
      <c r="L31" s="77">
        <v>5</v>
      </c>
      <c r="M31" s="77">
        <v>0</v>
      </c>
      <c r="N31" s="77">
        <v>50</v>
      </c>
      <c r="O31" s="77">
        <v>5</v>
      </c>
      <c r="P31" s="77">
        <v>0</v>
      </c>
      <c r="Q31" s="78">
        <v>50</v>
      </c>
      <c r="R31" s="78">
        <v>50</v>
      </c>
      <c r="S31" s="76">
        <v>0.02438622685185185</v>
      </c>
      <c r="T31" s="76">
        <v>0.004803240740740741</v>
      </c>
      <c r="U31" s="76">
        <v>0.0035528935185185177</v>
      </c>
      <c r="V31" s="76">
        <v>0.008356134259259258</v>
      </c>
      <c r="W31" s="133">
        <v>0.008356134259259258</v>
      </c>
      <c r="X31" s="128">
        <v>9</v>
      </c>
      <c r="Y31" s="128">
        <v>180</v>
      </c>
    </row>
    <row r="32" spans="1:25" s="11" customFormat="1" ht="39" customHeight="1">
      <c r="A32" s="129"/>
      <c r="B32" s="131"/>
      <c r="C32" s="127"/>
      <c r="D32" s="75">
        <v>2</v>
      </c>
      <c r="E32" s="76">
        <v>0.1173611111111111</v>
      </c>
      <c r="F32" s="77">
        <v>0</v>
      </c>
      <c r="G32" s="77">
        <v>50</v>
      </c>
      <c r="H32" s="77">
        <v>50</v>
      </c>
      <c r="I32" s="77">
        <v>50</v>
      </c>
      <c r="J32" s="77">
        <v>50</v>
      </c>
      <c r="K32" s="77">
        <v>0</v>
      </c>
      <c r="L32" s="77">
        <v>50</v>
      </c>
      <c r="M32" s="77">
        <v>0</v>
      </c>
      <c r="N32" s="77">
        <v>50</v>
      </c>
      <c r="O32" s="77">
        <v>5</v>
      </c>
      <c r="P32" s="77">
        <v>5</v>
      </c>
      <c r="Q32" s="78">
        <v>50</v>
      </c>
      <c r="R32" s="78">
        <v>50</v>
      </c>
      <c r="S32" s="76">
        <v>0.12107164351851851</v>
      </c>
      <c r="T32" s="76">
        <v>0.00474537037037037</v>
      </c>
      <c r="U32" s="76">
        <v>0.003710532407407416</v>
      </c>
      <c r="V32" s="76">
        <v>0.008455902777777786</v>
      </c>
      <c r="W32" s="134"/>
      <c r="X32" s="129"/>
      <c r="Y32" s="129"/>
    </row>
    <row r="33" spans="1:25" s="11" customFormat="1" ht="15" hidden="1">
      <c r="A33" s="12"/>
      <c r="B33" s="12"/>
      <c r="C33" s="68"/>
      <c r="D33" s="75"/>
      <c r="E33" s="76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82"/>
      <c r="R33" s="82"/>
      <c r="S33" s="76"/>
      <c r="T33" s="76"/>
      <c r="U33" s="76"/>
      <c r="V33" s="76"/>
      <c r="W33" s="14"/>
      <c r="X33" s="12"/>
      <c r="Y33" s="12"/>
    </row>
    <row r="34" spans="1:25" s="11" customFormat="1" ht="51" customHeight="1" hidden="1">
      <c r="A34" s="128">
        <v>22</v>
      </c>
      <c r="B34" s="128" t="s">
        <v>10</v>
      </c>
      <c r="C34" s="126" t="s">
        <v>42</v>
      </c>
      <c r="D34" s="75">
        <v>1</v>
      </c>
      <c r="E34" s="76">
        <v>0.049999999999999996</v>
      </c>
      <c r="F34" s="77">
        <v>0</v>
      </c>
      <c r="G34" s="77">
        <v>50</v>
      </c>
      <c r="H34" s="77">
        <v>50</v>
      </c>
      <c r="I34" s="77">
        <v>50</v>
      </c>
      <c r="J34" s="77">
        <v>50</v>
      </c>
      <c r="K34" s="77">
        <v>50</v>
      </c>
      <c r="L34" s="77">
        <v>50</v>
      </c>
      <c r="M34" s="77">
        <v>50</v>
      </c>
      <c r="N34" s="77">
        <v>50</v>
      </c>
      <c r="O34" s="77">
        <v>0</v>
      </c>
      <c r="P34" s="77">
        <v>5</v>
      </c>
      <c r="Q34" s="78">
        <v>50</v>
      </c>
      <c r="R34" s="78">
        <v>50</v>
      </c>
      <c r="S34" s="76">
        <v>0.05372164351851852</v>
      </c>
      <c r="T34" s="76">
        <v>0.005844907407407407</v>
      </c>
      <c r="U34" s="76">
        <f>S34-E34</f>
        <v>0.0037216435185185234</v>
      </c>
      <c r="V34" s="76">
        <f>U34+T34</f>
        <v>0.00956655092592593</v>
      </c>
      <c r="W34" s="133">
        <f>V35</f>
        <v>0.008399768518518515</v>
      </c>
      <c r="X34" s="128">
        <v>1</v>
      </c>
      <c r="Y34" s="128"/>
    </row>
    <row r="35" spans="1:25" ht="15" hidden="1">
      <c r="A35" s="129"/>
      <c r="B35" s="129"/>
      <c r="C35" s="127"/>
      <c r="D35" s="75">
        <v>2</v>
      </c>
      <c r="E35" s="80">
        <v>0.14652777777777778</v>
      </c>
      <c r="F35" s="83">
        <v>0</v>
      </c>
      <c r="G35" s="83">
        <v>50</v>
      </c>
      <c r="H35" s="83">
        <v>5</v>
      </c>
      <c r="I35" s="83">
        <v>50</v>
      </c>
      <c r="J35" s="83">
        <v>50</v>
      </c>
      <c r="K35" s="83">
        <v>50</v>
      </c>
      <c r="L35" s="83">
        <v>5</v>
      </c>
      <c r="M35" s="83">
        <v>0</v>
      </c>
      <c r="N35" s="83">
        <v>50</v>
      </c>
      <c r="O35" s="83">
        <v>5</v>
      </c>
      <c r="P35" s="83">
        <v>5</v>
      </c>
      <c r="Q35" s="81">
        <v>50</v>
      </c>
      <c r="R35" s="81">
        <v>50</v>
      </c>
      <c r="S35" s="80">
        <v>0.1506451388888889</v>
      </c>
      <c r="T35" s="84">
        <v>0.0042824074074074075</v>
      </c>
      <c r="U35" s="76">
        <f>S35-E35</f>
        <v>0.004117361111111106</v>
      </c>
      <c r="V35" s="76">
        <f>U35+T35</f>
        <v>0.008399768518518515</v>
      </c>
      <c r="W35" s="134"/>
      <c r="X35" s="129"/>
      <c r="Y35" s="129"/>
    </row>
    <row r="36" spans="1:24" ht="15">
      <c r="A36"/>
      <c r="B36"/>
      <c r="C36" s="15" t="s">
        <v>11</v>
      </c>
      <c r="E36" s="116" t="s">
        <v>51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V36" s="118"/>
      <c r="W36" s="118"/>
      <c r="X36" s="118"/>
    </row>
    <row r="38" spans="1:18" ht="15">
      <c r="A38"/>
      <c r="B38"/>
      <c r="C38" s="15" t="s">
        <v>12</v>
      </c>
      <c r="E38" s="116" t="s">
        <v>52</v>
      </c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</row>
  </sheetData>
  <sheetProtection/>
  <mergeCells count="74">
    <mergeCell ref="W29:W30"/>
    <mergeCell ref="W31:W32"/>
    <mergeCell ref="W17:W18"/>
    <mergeCell ref="W19:W20"/>
    <mergeCell ref="W21:W22"/>
    <mergeCell ref="B27:B28"/>
    <mergeCell ref="A27:A28"/>
    <mergeCell ref="W34:W35"/>
    <mergeCell ref="Y34:Y35"/>
    <mergeCell ref="X34:X35"/>
    <mergeCell ref="Y31:Y32"/>
    <mergeCell ref="X31:X32"/>
    <mergeCell ref="Y29:Y30"/>
    <mergeCell ref="X29:X30"/>
    <mergeCell ref="C34:C35"/>
    <mergeCell ref="B34:B35"/>
    <mergeCell ref="A34:A35"/>
    <mergeCell ref="C31:C32"/>
    <mergeCell ref="B31:B32"/>
    <mergeCell ref="A31:A32"/>
    <mergeCell ref="Y27:Y28"/>
    <mergeCell ref="C29:C30"/>
    <mergeCell ref="B29:B30"/>
    <mergeCell ref="A29:A30"/>
    <mergeCell ref="A21:A22"/>
    <mergeCell ref="C19:C20"/>
    <mergeCell ref="B19:B20"/>
    <mergeCell ref="A19:A20"/>
    <mergeCell ref="C25:C26"/>
    <mergeCell ref="B25:B26"/>
    <mergeCell ref="A25:A26"/>
    <mergeCell ref="C23:C24"/>
    <mergeCell ref="B23:B24"/>
    <mergeCell ref="A23:A24"/>
    <mergeCell ref="C21:C22"/>
    <mergeCell ref="B21:B22"/>
    <mergeCell ref="C27:C28"/>
    <mergeCell ref="E38:R38"/>
    <mergeCell ref="F13:R13"/>
    <mergeCell ref="Y15:Y16"/>
    <mergeCell ref="X15:X16"/>
    <mergeCell ref="W15:W16"/>
    <mergeCell ref="E36:R36"/>
    <mergeCell ref="V36:X36"/>
    <mergeCell ref="Y17:Y18"/>
    <mergeCell ref="X17:X18"/>
    <mergeCell ref="X27:X28"/>
    <mergeCell ref="Y25:Y26"/>
    <mergeCell ref="X25:X26"/>
    <mergeCell ref="W23:W24"/>
    <mergeCell ref="W25:W26"/>
    <mergeCell ref="W27:W28"/>
    <mergeCell ref="Y23:Y24"/>
    <mergeCell ref="C15:C16"/>
    <mergeCell ref="X23:X24"/>
    <mergeCell ref="Y21:Y22"/>
    <mergeCell ref="X21:X22"/>
    <mergeCell ref="A8:Y8"/>
    <mergeCell ref="A9:Y9"/>
    <mergeCell ref="A10:Y10"/>
    <mergeCell ref="A13:B13"/>
    <mergeCell ref="B15:B16"/>
    <mergeCell ref="A15:A16"/>
    <mergeCell ref="Y19:Y20"/>
    <mergeCell ref="X19:X20"/>
    <mergeCell ref="B17:B18"/>
    <mergeCell ref="A17:A18"/>
    <mergeCell ref="C17:C18"/>
    <mergeCell ref="A7:Y7"/>
    <mergeCell ref="A1:Y1"/>
    <mergeCell ref="A2:Y2"/>
    <mergeCell ref="A3:Y3"/>
    <mergeCell ref="A4:Y4"/>
    <mergeCell ref="A6:Y6"/>
  </mergeCells>
  <printOptions/>
  <pageMargins left="0.11811023622047245" right="0.11811023622047245" top="0.15748031496062992" bottom="0.1968503937007874" header="0.31496062992125984" footer="0.31496062992125984"/>
  <pageSetup fitToHeight="1" fitToWidth="1" horizontalDpi="600" verticalDpi="600" orientation="landscape" paperSize="9" scale="68" r:id="rId1"/>
  <ignoredErrors>
    <ignoredError sqref="W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zoomScale="80" zoomScaleNormal="80" zoomScalePageLayoutView="0" workbookViewId="0" topLeftCell="A21">
      <selection activeCell="B29" sqref="B29"/>
    </sheetView>
  </sheetViews>
  <sheetFormatPr defaultColWidth="9.140625" defaultRowHeight="15"/>
  <cols>
    <col min="1" max="1" width="10.28125" style="40" customWidth="1"/>
    <col min="2" max="2" width="27.421875" style="40" bestFit="1" customWidth="1"/>
    <col min="3" max="3" width="33.7109375" style="15" customWidth="1"/>
    <col min="4" max="4" width="3.140625" style="72" customWidth="1"/>
    <col min="5" max="5" width="8.8515625" style="40" bestFit="1" customWidth="1"/>
    <col min="6" max="18" width="3.8515625" style="40" bestFit="1" customWidth="1"/>
    <col min="19" max="19" width="12.7109375" style="40" customWidth="1"/>
    <col min="20" max="20" width="12.28125" style="40" bestFit="1" customWidth="1"/>
    <col min="21" max="21" width="12.00390625" style="40" customWidth="1"/>
    <col min="22" max="23" width="11.7109375" style="40" customWidth="1"/>
    <col min="24" max="24" width="7.8515625" style="40" bestFit="1" customWidth="1"/>
    <col min="25" max="25" width="6.28125" style="40" bestFit="1" customWidth="1"/>
  </cols>
  <sheetData>
    <row r="1" spans="1:256" ht="18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8" customHeight="1">
      <c r="A4" s="113" t="s">
        <v>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">
      <c r="A5" s="3"/>
      <c r="B5" s="3"/>
      <c r="C5" s="3"/>
      <c r="D5" s="2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8.75">
      <c r="A6" s="115" t="s">
        <v>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5">
      <c r="A7" s="114" t="s">
        <v>71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5">
      <c r="A8" s="114" t="s">
        <v>13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8.75">
      <c r="A9" s="115" t="s">
        <v>74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5">
      <c r="A10" s="117" t="s">
        <v>86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">
      <c r="A11" s="3"/>
      <c r="B11" s="3"/>
      <c r="C11" s="4"/>
      <c r="D11" s="7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">
      <c r="A12" s="3"/>
      <c r="B12" s="3"/>
      <c r="C12" s="4"/>
      <c r="D12" s="7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R12" s="3"/>
      <c r="S12" s="3"/>
      <c r="T12" s="3"/>
      <c r="U12" s="3"/>
      <c r="V12" s="8"/>
      <c r="W12" s="8"/>
      <c r="X12" s="3"/>
      <c r="Y12" s="3"/>
      <c r="Z12" s="2"/>
      <c r="AA12" s="2"/>
      <c r="AB12" s="2"/>
      <c r="AC12" s="2"/>
      <c r="AD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">
      <c r="A13" s="119" t="s">
        <v>54</v>
      </c>
      <c r="B13" s="119"/>
      <c r="C13" s="4"/>
      <c r="D13" s="71"/>
      <c r="E13" s="3"/>
      <c r="F13" s="132" t="s">
        <v>75</v>
      </c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3"/>
      <c r="T13" s="3"/>
      <c r="U13" s="3"/>
      <c r="V13" s="3" t="s">
        <v>34</v>
      </c>
      <c r="W13" s="3"/>
      <c r="X13" s="3"/>
      <c r="Y13" s="3"/>
      <c r="Z13" s="2"/>
      <c r="AA13" s="2"/>
      <c r="AB13" s="2"/>
      <c r="AC13" s="2"/>
      <c r="AD13" s="2"/>
      <c r="AE13" s="8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" s="11" customFormat="1" ht="45">
      <c r="A14" s="9" t="s">
        <v>14</v>
      </c>
      <c r="B14" s="9" t="s">
        <v>15</v>
      </c>
      <c r="C14" s="9" t="s">
        <v>16</v>
      </c>
      <c r="D14" s="108" t="s">
        <v>77</v>
      </c>
      <c r="E14" s="9" t="s">
        <v>61</v>
      </c>
      <c r="F14" s="9">
        <v>1</v>
      </c>
      <c r="G14" s="9">
        <v>2</v>
      </c>
      <c r="H14" s="9">
        <v>3</v>
      </c>
      <c r="I14" s="9">
        <v>4</v>
      </c>
      <c r="J14" s="9">
        <v>5</v>
      </c>
      <c r="K14" s="9">
        <v>6</v>
      </c>
      <c r="L14" s="9">
        <v>7</v>
      </c>
      <c r="M14" s="9">
        <v>8</v>
      </c>
      <c r="N14" s="9">
        <v>9</v>
      </c>
      <c r="O14" s="9">
        <v>10</v>
      </c>
      <c r="P14" s="9">
        <v>11</v>
      </c>
      <c r="Q14" s="9">
        <v>12</v>
      </c>
      <c r="R14" s="9">
        <v>13</v>
      </c>
      <c r="S14" s="9" t="s">
        <v>62</v>
      </c>
      <c r="T14" s="9" t="s">
        <v>81</v>
      </c>
      <c r="U14" s="9" t="s">
        <v>9</v>
      </c>
      <c r="V14" s="9" t="s">
        <v>19</v>
      </c>
      <c r="W14" s="9" t="s">
        <v>76</v>
      </c>
      <c r="X14" s="9" t="s">
        <v>20</v>
      </c>
      <c r="Y14" s="9" t="s">
        <v>21</v>
      </c>
    </row>
    <row r="15" spans="1:25" s="11" customFormat="1" ht="28.5" customHeight="1">
      <c r="A15" s="128">
        <v>7</v>
      </c>
      <c r="B15" s="130" t="s">
        <v>108</v>
      </c>
      <c r="C15" s="137" t="s">
        <v>37</v>
      </c>
      <c r="D15" s="85">
        <v>1</v>
      </c>
      <c r="E15" s="76">
        <v>0.07083333333333333</v>
      </c>
      <c r="F15" s="77">
        <v>5</v>
      </c>
      <c r="G15" s="77">
        <v>50</v>
      </c>
      <c r="H15" s="77">
        <v>5</v>
      </c>
      <c r="I15" s="77">
        <v>50</v>
      </c>
      <c r="J15" s="77">
        <v>50</v>
      </c>
      <c r="K15" s="77">
        <v>0</v>
      </c>
      <c r="L15" s="77">
        <v>50</v>
      </c>
      <c r="M15" s="77">
        <v>0</v>
      </c>
      <c r="N15" s="77">
        <v>50</v>
      </c>
      <c r="O15" s="77">
        <v>5</v>
      </c>
      <c r="P15" s="77">
        <v>0</v>
      </c>
      <c r="Q15" s="78">
        <v>50</v>
      </c>
      <c r="R15" s="78">
        <v>50</v>
      </c>
      <c r="S15" s="76">
        <v>0.07383842592592593</v>
      </c>
      <c r="T15" s="76">
        <v>0.003005092592592601</v>
      </c>
      <c r="U15" s="76">
        <v>0.004224537037037037</v>
      </c>
      <c r="V15" s="76">
        <v>0.007229629629629638</v>
      </c>
      <c r="W15" s="133">
        <v>0.0063494212962962975</v>
      </c>
      <c r="X15" s="128">
        <v>1</v>
      </c>
      <c r="Y15" s="128">
        <v>300</v>
      </c>
    </row>
    <row r="16" spans="1:25" s="11" customFormat="1" ht="40.5" customHeight="1">
      <c r="A16" s="129"/>
      <c r="B16" s="131"/>
      <c r="C16" s="138"/>
      <c r="D16" s="85">
        <v>2</v>
      </c>
      <c r="E16" s="76">
        <v>0.1673611111111111</v>
      </c>
      <c r="F16" s="77">
        <v>0</v>
      </c>
      <c r="G16" s="77">
        <v>50</v>
      </c>
      <c r="H16" s="77">
        <v>5</v>
      </c>
      <c r="I16" s="77">
        <v>50</v>
      </c>
      <c r="J16" s="77">
        <v>50</v>
      </c>
      <c r="K16" s="77">
        <v>0</v>
      </c>
      <c r="L16" s="77">
        <v>50</v>
      </c>
      <c r="M16" s="77">
        <v>0</v>
      </c>
      <c r="N16" s="77">
        <v>50</v>
      </c>
      <c r="O16" s="77">
        <v>0</v>
      </c>
      <c r="P16" s="77">
        <v>5</v>
      </c>
      <c r="Q16" s="86">
        <v>5</v>
      </c>
      <c r="R16" s="78">
        <v>5</v>
      </c>
      <c r="S16" s="76">
        <v>0.1705855324074074</v>
      </c>
      <c r="T16" s="76">
        <v>0.003224421296296298</v>
      </c>
      <c r="U16" s="76">
        <v>0.0031249999999999997</v>
      </c>
      <c r="V16" s="76">
        <v>0.0063494212962962975</v>
      </c>
      <c r="W16" s="134"/>
      <c r="X16" s="129"/>
      <c r="Y16" s="129"/>
    </row>
    <row r="17" spans="1:25" s="11" customFormat="1" ht="28.5" customHeight="1">
      <c r="A17" s="128">
        <v>1</v>
      </c>
      <c r="B17" s="130" t="s">
        <v>110</v>
      </c>
      <c r="C17" s="137" t="s">
        <v>26</v>
      </c>
      <c r="D17" s="85">
        <v>1</v>
      </c>
      <c r="E17" s="76">
        <v>0.06666666666666667</v>
      </c>
      <c r="F17" s="77">
        <v>5</v>
      </c>
      <c r="G17" s="77">
        <v>50</v>
      </c>
      <c r="H17" s="77">
        <v>0</v>
      </c>
      <c r="I17" s="77">
        <v>50</v>
      </c>
      <c r="J17" s="77">
        <v>50</v>
      </c>
      <c r="K17" s="77">
        <v>50</v>
      </c>
      <c r="L17" s="77">
        <v>5</v>
      </c>
      <c r="M17" s="77">
        <v>0</v>
      </c>
      <c r="N17" s="77">
        <v>50</v>
      </c>
      <c r="O17" s="77">
        <v>5</v>
      </c>
      <c r="P17" s="77">
        <v>0</v>
      </c>
      <c r="Q17" s="78">
        <v>0</v>
      </c>
      <c r="R17" s="78">
        <v>5</v>
      </c>
      <c r="S17" s="76">
        <v>0.0700548611111111</v>
      </c>
      <c r="T17" s="76">
        <v>0.0033881944444444367</v>
      </c>
      <c r="U17" s="76">
        <v>0.0031249999999999997</v>
      </c>
      <c r="V17" s="76">
        <v>0.006513194444444436</v>
      </c>
      <c r="W17" s="133">
        <v>0.006513194444444436</v>
      </c>
      <c r="X17" s="128">
        <v>2</v>
      </c>
      <c r="Y17" s="128">
        <v>285</v>
      </c>
    </row>
    <row r="18" spans="1:25" s="11" customFormat="1" ht="28.5" customHeight="1">
      <c r="A18" s="129"/>
      <c r="B18" s="131"/>
      <c r="C18" s="138"/>
      <c r="D18" s="85">
        <v>2</v>
      </c>
      <c r="E18" s="76">
        <v>0.16319444444444445</v>
      </c>
      <c r="F18" s="77">
        <v>5</v>
      </c>
      <c r="G18" s="77">
        <v>50</v>
      </c>
      <c r="H18" s="77">
        <v>5</v>
      </c>
      <c r="I18" s="77">
        <v>50</v>
      </c>
      <c r="J18" s="77">
        <v>50</v>
      </c>
      <c r="K18" s="77">
        <v>50</v>
      </c>
      <c r="L18" s="77">
        <v>5</v>
      </c>
      <c r="M18" s="77">
        <v>0</v>
      </c>
      <c r="N18" s="77">
        <v>50</v>
      </c>
      <c r="O18" s="77">
        <v>50</v>
      </c>
      <c r="P18" s="77">
        <v>50</v>
      </c>
      <c r="Q18" s="77">
        <v>50</v>
      </c>
      <c r="R18" s="77">
        <v>50</v>
      </c>
      <c r="S18" s="76">
        <v>0.1662142361111111</v>
      </c>
      <c r="T18" s="76">
        <v>0.00301979166666666</v>
      </c>
      <c r="U18" s="76">
        <v>0.005381944444444445</v>
      </c>
      <c r="V18" s="76">
        <v>0.008401736111111106</v>
      </c>
      <c r="W18" s="134"/>
      <c r="X18" s="129"/>
      <c r="Y18" s="129"/>
    </row>
    <row r="19" spans="1:25" s="11" customFormat="1" ht="28.5" customHeight="1">
      <c r="A19" s="128">
        <v>9</v>
      </c>
      <c r="B19" s="130" t="s">
        <v>113</v>
      </c>
      <c r="C19" s="137" t="s">
        <v>23</v>
      </c>
      <c r="D19" s="85">
        <v>1</v>
      </c>
      <c r="E19" s="76">
        <v>0.08958333333333333</v>
      </c>
      <c r="F19" s="77">
        <v>0</v>
      </c>
      <c r="G19" s="77">
        <v>50</v>
      </c>
      <c r="H19" s="77">
        <v>0</v>
      </c>
      <c r="I19" s="77">
        <v>50</v>
      </c>
      <c r="J19" s="77">
        <v>50</v>
      </c>
      <c r="K19" s="77">
        <v>50</v>
      </c>
      <c r="L19" s="77">
        <v>50</v>
      </c>
      <c r="M19" s="77">
        <v>5</v>
      </c>
      <c r="N19" s="77">
        <v>0</v>
      </c>
      <c r="O19" s="77">
        <v>50</v>
      </c>
      <c r="P19" s="77">
        <v>5</v>
      </c>
      <c r="Q19" s="78">
        <v>50</v>
      </c>
      <c r="R19" s="78">
        <v>50</v>
      </c>
      <c r="S19" s="76">
        <v>0.09306041666666666</v>
      </c>
      <c r="T19" s="76">
        <v>0.003477083333333325</v>
      </c>
      <c r="U19" s="76">
        <v>0.00474537037037037</v>
      </c>
      <c r="V19" s="76">
        <v>0.008222453703703695</v>
      </c>
      <c r="W19" s="133">
        <v>0.006637268518518495</v>
      </c>
      <c r="X19" s="128">
        <v>3</v>
      </c>
      <c r="Y19" s="128">
        <v>270</v>
      </c>
    </row>
    <row r="20" spans="1:25" s="11" customFormat="1" ht="28.5" customHeight="1">
      <c r="A20" s="129"/>
      <c r="B20" s="131"/>
      <c r="C20" s="138"/>
      <c r="D20" s="85">
        <v>2</v>
      </c>
      <c r="E20" s="87">
        <v>0.17569444444444446</v>
      </c>
      <c r="F20" s="46">
        <v>0</v>
      </c>
      <c r="G20" s="46">
        <v>50</v>
      </c>
      <c r="H20" s="46">
        <v>5</v>
      </c>
      <c r="I20" s="46">
        <v>50</v>
      </c>
      <c r="J20" s="46">
        <v>50</v>
      </c>
      <c r="K20" s="46">
        <v>50</v>
      </c>
      <c r="L20" s="46">
        <v>5</v>
      </c>
      <c r="M20" s="46">
        <v>0</v>
      </c>
      <c r="N20" s="46">
        <v>50</v>
      </c>
      <c r="O20" s="46">
        <v>0</v>
      </c>
      <c r="P20" s="46">
        <v>0</v>
      </c>
      <c r="Q20" s="46">
        <v>50</v>
      </c>
      <c r="R20" s="46">
        <v>50</v>
      </c>
      <c r="S20" s="88">
        <v>0.1781650462962963</v>
      </c>
      <c r="T20" s="76">
        <v>0.002470601851851828</v>
      </c>
      <c r="U20" s="76">
        <v>0.004166666666666667</v>
      </c>
      <c r="V20" s="76">
        <v>0.006637268518518495</v>
      </c>
      <c r="W20" s="134"/>
      <c r="X20" s="129"/>
      <c r="Y20" s="129"/>
    </row>
    <row r="21" spans="1:25" s="11" customFormat="1" ht="28.5" customHeight="1">
      <c r="A21" s="128">
        <v>8</v>
      </c>
      <c r="B21" s="130" t="s">
        <v>114</v>
      </c>
      <c r="C21" s="137" t="s">
        <v>22</v>
      </c>
      <c r="D21" s="85">
        <v>1</v>
      </c>
      <c r="E21" s="76">
        <v>0.08055555555555556</v>
      </c>
      <c r="F21" s="77">
        <v>5</v>
      </c>
      <c r="G21" s="77">
        <v>50</v>
      </c>
      <c r="H21" s="77">
        <v>5</v>
      </c>
      <c r="I21" s="77">
        <v>50</v>
      </c>
      <c r="J21" s="77">
        <v>50</v>
      </c>
      <c r="K21" s="77">
        <v>50</v>
      </c>
      <c r="L21" s="77">
        <v>0</v>
      </c>
      <c r="M21" s="77">
        <v>0</v>
      </c>
      <c r="N21" s="77">
        <v>50</v>
      </c>
      <c r="O21" s="77">
        <v>50</v>
      </c>
      <c r="P21" s="77">
        <v>50</v>
      </c>
      <c r="Q21" s="77">
        <v>50</v>
      </c>
      <c r="R21" s="77">
        <v>50</v>
      </c>
      <c r="S21" s="76">
        <v>0.08336273148148149</v>
      </c>
      <c r="T21" s="76">
        <v>0.0028071759259259282</v>
      </c>
      <c r="U21" s="76">
        <v>0.005324074074074075</v>
      </c>
      <c r="V21" s="76">
        <v>0.008131250000000003</v>
      </c>
      <c r="W21" s="133">
        <v>0.0075157407407407655</v>
      </c>
      <c r="X21" s="128">
        <v>4</v>
      </c>
      <c r="Y21" s="128">
        <v>255</v>
      </c>
    </row>
    <row r="22" spans="1:25" s="11" customFormat="1" ht="28.5" customHeight="1">
      <c r="A22" s="129"/>
      <c r="B22" s="131"/>
      <c r="C22" s="138"/>
      <c r="D22" s="85">
        <v>2</v>
      </c>
      <c r="E22" s="76">
        <v>0.17152777777777775</v>
      </c>
      <c r="F22" s="77">
        <v>0</v>
      </c>
      <c r="G22" s="77">
        <v>50</v>
      </c>
      <c r="H22" s="77">
        <v>50</v>
      </c>
      <c r="I22" s="77">
        <v>5</v>
      </c>
      <c r="J22" s="77">
        <v>50</v>
      </c>
      <c r="K22" s="77">
        <v>50</v>
      </c>
      <c r="L22" s="77">
        <v>0</v>
      </c>
      <c r="M22" s="77">
        <v>50</v>
      </c>
      <c r="N22" s="77">
        <v>0</v>
      </c>
      <c r="O22" s="77">
        <v>50</v>
      </c>
      <c r="P22" s="77">
        <v>50</v>
      </c>
      <c r="Q22" s="77">
        <v>50</v>
      </c>
      <c r="R22" s="78">
        <v>5</v>
      </c>
      <c r="S22" s="76">
        <v>0.17429814814814815</v>
      </c>
      <c r="T22" s="76">
        <v>0.0027703703703703952</v>
      </c>
      <c r="U22" s="76">
        <v>0.00474537037037037</v>
      </c>
      <c r="V22" s="76">
        <v>0.0075157407407407655</v>
      </c>
      <c r="W22" s="134"/>
      <c r="X22" s="129"/>
      <c r="Y22" s="129"/>
    </row>
    <row r="23" spans="1:25" s="11" customFormat="1" ht="28.5" customHeight="1">
      <c r="A23" s="128">
        <v>11</v>
      </c>
      <c r="B23" s="130" t="s">
        <v>109</v>
      </c>
      <c r="C23" s="126" t="s">
        <v>85</v>
      </c>
      <c r="D23" s="85">
        <v>1</v>
      </c>
      <c r="E23" s="76">
        <v>0.0625</v>
      </c>
      <c r="F23" s="77">
        <v>5</v>
      </c>
      <c r="G23" s="77">
        <v>50</v>
      </c>
      <c r="H23" s="77">
        <v>50</v>
      </c>
      <c r="I23" s="77">
        <v>50</v>
      </c>
      <c r="J23" s="77">
        <v>50</v>
      </c>
      <c r="K23" s="77">
        <v>0</v>
      </c>
      <c r="L23" s="77">
        <v>50</v>
      </c>
      <c r="M23" s="77">
        <v>0</v>
      </c>
      <c r="N23" s="77">
        <v>50</v>
      </c>
      <c r="O23" s="77">
        <v>50</v>
      </c>
      <c r="P23" s="77">
        <v>5</v>
      </c>
      <c r="Q23" s="78">
        <v>50</v>
      </c>
      <c r="R23" s="78">
        <v>50</v>
      </c>
      <c r="S23" s="76">
        <v>0.06948981481481481</v>
      </c>
      <c r="T23" s="76">
        <v>0.00698981481481481</v>
      </c>
      <c r="U23" s="76">
        <v>0.005324074074074075</v>
      </c>
      <c r="V23" s="76">
        <v>0.012313888888888885</v>
      </c>
      <c r="W23" s="133">
        <v>0.00843877314814816</v>
      </c>
      <c r="X23" s="128">
        <v>5</v>
      </c>
      <c r="Y23" s="128">
        <v>240</v>
      </c>
    </row>
    <row r="24" spans="1:25" s="11" customFormat="1" ht="28.5" customHeight="1">
      <c r="A24" s="129"/>
      <c r="B24" s="131"/>
      <c r="C24" s="127"/>
      <c r="D24" s="89">
        <v>2</v>
      </c>
      <c r="E24" s="90">
        <v>0.15902777777777777</v>
      </c>
      <c r="F24" s="91">
        <v>0</v>
      </c>
      <c r="G24" s="91">
        <v>50</v>
      </c>
      <c r="H24" s="91">
        <v>50</v>
      </c>
      <c r="I24" s="91">
        <v>0</v>
      </c>
      <c r="J24" s="91">
        <v>50</v>
      </c>
      <c r="K24" s="91">
        <v>50</v>
      </c>
      <c r="L24" s="91">
        <v>5</v>
      </c>
      <c r="M24" s="91">
        <v>0</v>
      </c>
      <c r="N24" s="91">
        <v>50</v>
      </c>
      <c r="O24" s="91">
        <v>50</v>
      </c>
      <c r="P24" s="91">
        <v>0</v>
      </c>
      <c r="Q24" s="92">
        <v>50</v>
      </c>
      <c r="R24" s="92">
        <v>50</v>
      </c>
      <c r="S24" s="93">
        <v>0.16277905092592593</v>
      </c>
      <c r="T24" s="76">
        <v>0.00375127314814816</v>
      </c>
      <c r="U24" s="94">
        <v>0.0046875</v>
      </c>
      <c r="V24" s="76">
        <v>0.00843877314814816</v>
      </c>
      <c r="W24" s="134"/>
      <c r="X24" s="129"/>
      <c r="Y24" s="129"/>
    </row>
    <row r="25" spans="1:25" s="11" customFormat="1" ht="28.5" customHeight="1">
      <c r="A25" s="128">
        <v>3</v>
      </c>
      <c r="B25" s="130" t="s">
        <v>111</v>
      </c>
      <c r="C25" s="137" t="s">
        <v>83</v>
      </c>
      <c r="D25" s="85">
        <v>1</v>
      </c>
      <c r="E25" s="76">
        <v>0.05416666666666667</v>
      </c>
      <c r="F25" s="77">
        <v>0</v>
      </c>
      <c r="G25" s="77">
        <v>50</v>
      </c>
      <c r="H25" s="77">
        <v>50</v>
      </c>
      <c r="I25" s="77">
        <v>50</v>
      </c>
      <c r="J25" s="77">
        <v>50</v>
      </c>
      <c r="K25" s="77">
        <v>50</v>
      </c>
      <c r="L25" s="77">
        <v>50</v>
      </c>
      <c r="M25" s="77">
        <v>0</v>
      </c>
      <c r="N25" s="77">
        <v>50</v>
      </c>
      <c r="O25" s="77">
        <v>5</v>
      </c>
      <c r="P25" s="77">
        <v>5</v>
      </c>
      <c r="Q25" s="78">
        <v>50</v>
      </c>
      <c r="R25" s="78">
        <v>50</v>
      </c>
      <c r="S25" s="76">
        <v>0.05916990740740741</v>
      </c>
      <c r="T25" s="76">
        <v>0.005003240740740739</v>
      </c>
      <c r="U25" s="76">
        <v>0.005324074074074075</v>
      </c>
      <c r="V25" s="76">
        <v>0.010327314814814813</v>
      </c>
      <c r="W25" s="133">
        <v>0.008558564814814831</v>
      </c>
      <c r="X25" s="128">
        <v>6</v>
      </c>
      <c r="Y25" s="128">
        <v>225</v>
      </c>
    </row>
    <row r="26" spans="1:25" s="11" customFormat="1" ht="28.5" customHeight="1">
      <c r="A26" s="129"/>
      <c r="B26" s="131"/>
      <c r="C26" s="138"/>
      <c r="D26" s="89">
        <v>2</v>
      </c>
      <c r="E26" s="90">
        <v>0.15069444444444444</v>
      </c>
      <c r="F26" s="91">
        <v>0</v>
      </c>
      <c r="G26" s="91">
        <v>50</v>
      </c>
      <c r="H26" s="91">
        <v>5</v>
      </c>
      <c r="I26" s="91">
        <v>50</v>
      </c>
      <c r="J26" s="91">
        <v>50</v>
      </c>
      <c r="K26" s="91">
        <v>50</v>
      </c>
      <c r="L26" s="91">
        <v>0</v>
      </c>
      <c r="M26" s="91">
        <v>0</v>
      </c>
      <c r="N26" s="91">
        <v>50</v>
      </c>
      <c r="O26" s="91">
        <v>0</v>
      </c>
      <c r="P26" s="91">
        <v>5</v>
      </c>
      <c r="Q26" s="92">
        <v>50</v>
      </c>
      <c r="R26" s="92">
        <v>50</v>
      </c>
      <c r="S26" s="93">
        <v>0.1550863425925926</v>
      </c>
      <c r="T26" s="76">
        <v>0.004391898148148166</v>
      </c>
      <c r="U26" s="90">
        <v>0.004166666666666667</v>
      </c>
      <c r="V26" s="76">
        <v>0.008558564814814831</v>
      </c>
      <c r="W26" s="134"/>
      <c r="X26" s="129"/>
      <c r="Y26" s="129"/>
    </row>
    <row r="27" spans="1:25" s="11" customFormat="1" ht="28.5" customHeight="1">
      <c r="A27" s="128">
        <v>10</v>
      </c>
      <c r="B27" s="130" t="s">
        <v>115</v>
      </c>
      <c r="C27" s="137" t="s">
        <v>24</v>
      </c>
      <c r="D27" s="85">
        <v>1</v>
      </c>
      <c r="E27" s="76">
        <v>0.05833333333333333</v>
      </c>
      <c r="F27" s="77">
        <v>5</v>
      </c>
      <c r="G27" s="77">
        <v>50</v>
      </c>
      <c r="H27" s="77">
        <v>50</v>
      </c>
      <c r="I27" s="77">
        <v>50</v>
      </c>
      <c r="J27" s="77">
        <v>50</v>
      </c>
      <c r="K27" s="77">
        <v>50</v>
      </c>
      <c r="L27" s="77">
        <v>0</v>
      </c>
      <c r="M27" s="77">
        <v>50</v>
      </c>
      <c r="N27" s="77">
        <v>50</v>
      </c>
      <c r="O27" s="77">
        <v>5</v>
      </c>
      <c r="P27" s="77">
        <v>5</v>
      </c>
      <c r="Q27" s="78">
        <v>50</v>
      </c>
      <c r="R27" s="78">
        <v>50</v>
      </c>
      <c r="S27" s="76">
        <v>0.0615787037037037</v>
      </c>
      <c r="T27" s="76">
        <v>0.0032453703703703707</v>
      </c>
      <c r="U27" s="76">
        <v>0.005381944444444445</v>
      </c>
      <c r="V27" s="76">
        <v>0.008627314814814817</v>
      </c>
      <c r="W27" s="133">
        <v>0.008627314814814817</v>
      </c>
      <c r="X27" s="128">
        <v>7</v>
      </c>
      <c r="Y27" s="128">
        <v>210</v>
      </c>
    </row>
    <row r="28" spans="1:25" s="11" customFormat="1" ht="28.5" customHeight="1">
      <c r="A28" s="129"/>
      <c r="B28" s="131"/>
      <c r="C28" s="138"/>
      <c r="D28" s="89">
        <v>2</v>
      </c>
      <c r="E28" s="90">
        <v>0.15486111111111112</v>
      </c>
      <c r="F28" s="91">
        <v>0</v>
      </c>
      <c r="G28" s="91">
        <v>50</v>
      </c>
      <c r="H28" s="91">
        <v>0</v>
      </c>
      <c r="I28" s="91">
        <v>50</v>
      </c>
      <c r="J28" s="91">
        <v>50</v>
      </c>
      <c r="K28" s="91">
        <v>50</v>
      </c>
      <c r="L28" s="91">
        <v>0</v>
      </c>
      <c r="M28" s="91">
        <v>50</v>
      </c>
      <c r="N28" s="91">
        <v>50</v>
      </c>
      <c r="O28" s="91">
        <v>5</v>
      </c>
      <c r="P28" s="91">
        <v>5</v>
      </c>
      <c r="Q28" s="92">
        <v>50</v>
      </c>
      <c r="R28" s="92">
        <v>50</v>
      </c>
      <c r="S28" s="93">
        <v>0.15903287037037037</v>
      </c>
      <c r="T28" s="76">
        <v>0.00417175925925925</v>
      </c>
      <c r="U28" s="94">
        <v>0.00474537037037037</v>
      </c>
      <c r="V28" s="76">
        <v>0.00891712962962962</v>
      </c>
      <c r="W28" s="134"/>
      <c r="X28" s="129"/>
      <c r="Y28" s="129"/>
    </row>
    <row r="29" spans="1:25" s="11" customFormat="1" ht="43.5" customHeight="1">
      <c r="A29" s="12">
        <v>15</v>
      </c>
      <c r="B29" s="111" t="s">
        <v>112</v>
      </c>
      <c r="C29" s="22" t="s">
        <v>38</v>
      </c>
      <c r="D29" s="85">
        <v>1</v>
      </c>
      <c r="E29" s="76">
        <v>0.18194444444444444</v>
      </c>
      <c r="F29" s="110">
        <v>5</v>
      </c>
      <c r="G29" s="110">
        <v>50</v>
      </c>
      <c r="H29" s="110">
        <v>50</v>
      </c>
      <c r="I29" s="110">
        <v>50</v>
      </c>
      <c r="J29" s="110">
        <v>50</v>
      </c>
      <c r="K29" s="110">
        <v>50</v>
      </c>
      <c r="L29" s="110">
        <v>0</v>
      </c>
      <c r="M29" s="110">
        <v>50</v>
      </c>
      <c r="N29" s="110">
        <v>50</v>
      </c>
      <c r="O29" s="110">
        <v>50</v>
      </c>
      <c r="P29" s="110">
        <v>50</v>
      </c>
      <c r="Q29" s="110">
        <v>50</v>
      </c>
      <c r="R29" s="110">
        <v>50</v>
      </c>
      <c r="S29" s="76">
        <v>0.1859445601851852</v>
      </c>
      <c r="T29" s="76">
        <v>0.004000115740740773</v>
      </c>
      <c r="U29" s="76">
        <v>0.006423611111111112</v>
      </c>
      <c r="V29" s="76">
        <v>0.010423726851851885</v>
      </c>
      <c r="W29" s="14">
        <v>0.010423726851851885</v>
      </c>
      <c r="X29" s="12">
        <v>8</v>
      </c>
      <c r="Y29" s="12">
        <v>180</v>
      </c>
    </row>
    <row r="30" ht="22.5" customHeight="1"/>
    <row r="31" spans="1:24" ht="15">
      <c r="A31"/>
      <c r="B31"/>
      <c r="C31" s="15" t="s">
        <v>11</v>
      </c>
      <c r="E31" s="116" t="s">
        <v>51</v>
      </c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V31" s="118"/>
      <c r="W31" s="118"/>
      <c r="X31" s="118"/>
    </row>
    <row r="33" spans="1:18" ht="15">
      <c r="A33"/>
      <c r="B33"/>
      <c r="C33" s="15" t="s">
        <v>12</v>
      </c>
      <c r="E33" s="116" t="s">
        <v>52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</row>
  </sheetData>
  <sheetProtection/>
  <mergeCells count="56">
    <mergeCell ref="C17:C18"/>
    <mergeCell ref="B17:B18"/>
    <mergeCell ref="A17:A18"/>
    <mergeCell ref="C27:C28"/>
    <mergeCell ref="B27:B28"/>
    <mergeCell ref="A27:A28"/>
    <mergeCell ref="A21:A22"/>
    <mergeCell ref="C19:C20"/>
    <mergeCell ref="B19:B20"/>
    <mergeCell ref="A19:A20"/>
    <mergeCell ref="C25:C26"/>
    <mergeCell ref="B25:B26"/>
    <mergeCell ref="A25:A26"/>
    <mergeCell ref="C23:C24"/>
    <mergeCell ref="B23:B24"/>
    <mergeCell ref="A23:A24"/>
    <mergeCell ref="X17:X18"/>
    <mergeCell ref="Y15:Y16"/>
    <mergeCell ref="X15:X16"/>
    <mergeCell ref="C21:C22"/>
    <mergeCell ref="B21:B22"/>
    <mergeCell ref="C15:C16"/>
    <mergeCell ref="B15:B16"/>
    <mergeCell ref="W21:W22"/>
    <mergeCell ref="W19:W20"/>
    <mergeCell ref="Y19:Y20"/>
    <mergeCell ref="X19:X20"/>
    <mergeCell ref="Y17:Y18"/>
    <mergeCell ref="W17:W18"/>
    <mergeCell ref="W15:W16"/>
    <mergeCell ref="A15:A16"/>
    <mergeCell ref="E33:R33"/>
    <mergeCell ref="Y21:Y22"/>
    <mergeCell ref="X21:X22"/>
    <mergeCell ref="W27:W28"/>
    <mergeCell ref="W25:W26"/>
    <mergeCell ref="W23:W24"/>
    <mergeCell ref="E31:R31"/>
    <mergeCell ref="V31:X31"/>
    <mergeCell ref="Y27:Y28"/>
    <mergeCell ref="X27:X28"/>
    <mergeCell ref="Y25:Y26"/>
    <mergeCell ref="X25:X26"/>
    <mergeCell ref="Y23:Y24"/>
    <mergeCell ref="X23:X24"/>
    <mergeCell ref="A8:Y8"/>
    <mergeCell ref="A9:Y9"/>
    <mergeCell ref="A10:Y10"/>
    <mergeCell ref="A13:B13"/>
    <mergeCell ref="F13:R13"/>
    <mergeCell ref="A7:Y7"/>
    <mergeCell ref="A1:Y1"/>
    <mergeCell ref="A2:Y2"/>
    <mergeCell ref="A3:Y3"/>
    <mergeCell ref="A4:Y4"/>
    <mergeCell ref="A6:Y6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4">
      <selection activeCell="C20" sqref="C20"/>
    </sheetView>
  </sheetViews>
  <sheetFormatPr defaultColWidth="9.140625" defaultRowHeight="15"/>
  <cols>
    <col min="2" max="2" width="16.00390625" style="0" bestFit="1" customWidth="1"/>
    <col min="3" max="3" width="31.00390625" style="0" customWidth="1"/>
    <col min="4" max="4" width="37.421875" style="0" customWidth="1"/>
    <col min="5" max="5" width="14.00390625" style="57" customWidth="1"/>
    <col min="6" max="6" width="14.8515625" style="56" hidden="1" customWidth="1"/>
    <col min="7" max="7" width="16.140625" style="0" hidden="1" customWidth="1"/>
    <col min="8" max="8" width="12.00390625" style="0" customWidth="1"/>
    <col min="9" max="9" width="12.28125" style="0" customWidth="1"/>
  </cols>
  <sheetData>
    <row r="1" spans="1:256" ht="18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7.7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8" customHeight="1">
      <c r="A4" s="113" t="s">
        <v>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">
      <c r="A5" s="66"/>
      <c r="B5" s="66"/>
      <c r="C5" s="66"/>
      <c r="D5" s="4"/>
      <c r="E5" s="26"/>
      <c r="F5" s="66"/>
      <c r="G5" s="66"/>
      <c r="H5" s="66"/>
      <c r="I5" s="66"/>
      <c r="J5" s="66"/>
      <c r="K5" s="6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8.75">
      <c r="A6" s="115" t="s">
        <v>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5">
      <c r="A7" s="114" t="s">
        <v>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5">
      <c r="A8" s="114" t="s">
        <v>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8.75">
      <c r="A9" s="115" t="s">
        <v>87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5">
      <c r="A10" s="117" t="s">
        <v>50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">
      <c r="A11" s="66"/>
      <c r="B11" s="66"/>
      <c r="C11" s="4"/>
      <c r="D11" s="66"/>
      <c r="E11" s="60"/>
      <c r="F11" s="66"/>
      <c r="G11" s="66"/>
      <c r="H11" s="8"/>
      <c r="I11" s="66"/>
      <c r="J11" s="66"/>
      <c r="K11" s="2"/>
      <c r="L11" s="2"/>
      <c r="M11" s="2"/>
      <c r="N11" s="2"/>
      <c r="O11" s="2"/>
      <c r="P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">
      <c r="A12" s="114" t="s">
        <v>88</v>
      </c>
      <c r="B12" s="114"/>
      <c r="C12" s="122" t="s">
        <v>34</v>
      </c>
      <c r="D12" s="122"/>
      <c r="E12" s="122"/>
      <c r="F12" s="122"/>
      <c r="G12" s="122"/>
      <c r="H12" s="122"/>
      <c r="I12" s="122"/>
      <c r="J12" s="122"/>
      <c r="K12" s="122"/>
      <c r="L12" s="2"/>
      <c r="M12" s="2"/>
      <c r="N12" s="2"/>
      <c r="O12" s="2"/>
      <c r="P12" s="2"/>
      <c r="Q12" s="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5:7" ht="15">
      <c r="E13" s="139"/>
      <c r="F13" s="139"/>
      <c r="G13" s="139"/>
    </row>
    <row r="14" spans="2:11" s="18" customFormat="1" ht="30">
      <c r="B14" s="9" t="s">
        <v>55</v>
      </c>
      <c r="C14" s="9" t="s">
        <v>15</v>
      </c>
      <c r="D14" s="10" t="s">
        <v>16</v>
      </c>
      <c r="E14" s="19" t="s">
        <v>61</v>
      </c>
      <c r="F14" s="44" t="s">
        <v>79</v>
      </c>
      <c r="G14" s="44" t="s">
        <v>80</v>
      </c>
      <c r="H14" s="19" t="s">
        <v>62</v>
      </c>
      <c r="I14" s="19" t="s">
        <v>19</v>
      </c>
      <c r="J14" s="19" t="s">
        <v>20</v>
      </c>
      <c r="K14" s="19" t="s">
        <v>21</v>
      </c>
    </row>
    <row r="15" spans="2:11" ht="51" customHeight="1">
      <c r="B15" s="12">
        <v>5</v>
      </c>
      <c r="C15" s="111" t="s">
        <v>98</v>
      </c>
      <c r="D15" s="68" t="s">
        <v>47</v>
      </c>
      <c r="E15" s="14">
        <v>0.07569444444444444</v>
      </c>
      <c r="F15" s="14"/>
      <c r="G15" s="14"/>
      <c r="H15" s="14">
        <v>0.09356689814814816</v>
      </c>
      <c r="I15" s="14">
        <v>0.017872453703703717</v>
      </c>
      <c r="J15" s="12">
        <v>1</v>
      </c>
      <c r="K15" s="12">
        <v>400</v>
      </c>
    </row>
    <row r="16" spans="2:11" ht="63.75" customHeight="1">
      <c r="B16" s="12">
        <v>12</v>
      </c>
      <c r="C16" s="111" t="s">
        <v>102</v>
      </c>
      <c r="D16" s="68" t="s">
        <v>48</v>
      </c>
      <c r="E16" s="14">
        <v>0.07569444444444444</v>
      </c>
      <c r="F16" s="14"/>
      <c r="G16" s="14"/>
      <c r="H16" s="14">
        <v>0.09375949074074075</v>
      </c>
      <c r="I16" s="14">
        <v>0.018065046296296308</v>
      </c>
      <c r="J16" s="12">
        <v>2</v>
      </c>
      <c r="K16" s="12">
        <v>380</v>
      </c>
    </row>
    <row r="17" spans="2:11" ht="60">
      <c r="B17" s="12">
        <v>17</v>
      </c>
      <c r="C17" s="111" t="s">
        <v>103</v>
      </c>
      <c r="D17" s="68" t="s">
        <v>44</v>
      </c>
      <c r="E17" s="14">
        <v>0.07569444444444444</v>
      </c>
      <c r="F17" s="14"/>
      <c r="G17" s="14"/>
      <c r="H17" s="14">
        <v>0.09449652777777778</v>
      </c>
      <c r="I17" s="14">
        <v>0.018802083333333344</v>
      </c>
      <c r="J17" s="12">
        <v>3</v>
      </c>
      <c r="K17" s="12">
        <v>360</v>
      </c>
    </row>
    <row r="18" spans="2:11" ht="38.25">
      <c r="B18" s="12">
        <v>30</v>
      </c>
      <c r="C18" s="112" t="s">
        <v>93</v>
      </c>
      <c r="D18" s="68" t="s">
        <v>45</v>
      </c>
      <c r="E18" s="14">
        <v>0.07569444444444444</v>
      </c>
      <c r="F18" s="14"/>
      <c r="G18" s="14"/>
      <c r="H18" s="14">
        <v>0.0948574074074074</v>
      </c>
      <c r="I18" s="14">
        <v>0.019162962962962965</v>
      </c>
      <c r="J18" s="12">
        <v>4</v>
      </c>
      <c r="K18" s="12">
        <v>340</v>
      </c>
    </row>
    <row r="19" spans="2:11" ht="45">
      <c r="B19" s="12">
        <v>14</v>
      </c>
      <c r="C19" s="112" t="s">
        <v>104</v>
      </c>
      <c r="D19" s="68" t="s">
        <v>39</v>
      </c>
      <c r="E19" s="14">
        <v>0.08402777777777777</v>
      </c>
      <c r="F19" s="14"/>
      <c r="G19" s="14"/>
      <c r="H19" s="14">
        <v>0.10319895833333333</v>
      </c>
      <c r="I19" s="14">
        <v>0.019171180555555556</v>
      </c>
      <c r="J19" s="12">
        <v>5</v>
      </c>
      <c r="K19" s="12">
        <v>320</v>
      </c>
    </row>
    <row r="20" spans="2:11" ht="38.25">
      <c r="B20" s="12">
        <v>4</v>
      </c>
      <c r="C20" s="111" t="s">
        <v>105</v>
      </c>
      <c r="D20" s="68" t="s">
        <v>49</v>
      </c>
      <c r="E20" s="14">
        <v>0.07569444444444444</v>
      </c>
      <c r="F20" s="14"/>
      <c r="G20" s="14"/>
      <c r="H20" s="14">
        <v>0.09497743055555556</v>
      </c>
      <c r="I20" s="14">
        <v>0.019282986111111122</v>
      </c>
      <c r="J20" s="12">
        <v>6</v>
      </c>
      <c r="K20" s="12">
        <v>300</v>
      </c>
    </row>
    <row r="21" spans="2:11" ht="60">
      <c r="B21" s="12">
        <v>2</v>
      </c>
      <c r="C21" s="111" t="s">
        <v>106</v>
      </c>
      <c r="D21" s="68" t="s">
        <v>46</v>
      </c>
      <c r="E21" s="14">
        <v>0.08402777777777777</v>
      </c>
      <c r="F21" s="14"/>
      <c r="G21" s="14"/>
      <c r="H21" s="14">
        <v>0.10479259259259259</v>
      </c>
      <c r="I21" s="14">
        <v>0.02076481481481482</v>
      </c>
      <c r="J21" s="12">
        <v>7</v>
      </c>
      <c r="K21" s="12">
        <v>280</v>
      </c>
    </row>
    <row r="22" spans="2:11" ht="66.75" customHeight="1">
      <c r="B22" s="12">
        <v>23</v>
      </c>
      <c r="C22" s="111" t="s">
        <v>107</v>
      </c>
      <c r="D22" s="68" t="s">
        <v>41</v>
      </c>
      <c r="E22" s="14">
        <v>0.08402777777777777</v>
      </c>
      <c r="F22" s="14"/>
      <c r="G22" s="14"/>
      <c r="H22" s="14">
        <v>0.10645138888888889</v>
      </c>
      <c r="I22" s="14">
        <v>0.022423611111111116</v>
      </c>
      <c r="J22" s="12">
        <v>8</v>
      </c>
      <c r="K22" s="12">
        <v>260</v>
      </c>
    </row>
    <row r="23" spans="2:11" ht="39" customHeight="1">
      <c r="B23" s="12">
        <v>21</v>
      </c>
      <c r="C23" s="111" t="s">
        <v>101</v>
      </c>
      <c r="D23" s="68" t="s">
        <v>43</v>
      </c>
      <c r="E23" s="14">
        <v>0.08402777777777777</v>
      </c>
      <c r="F23" s="14"/>
      <c r="G23" s="14"/>
      <c r="H23" s="14">
        <v>0.10740972222222223</v>
      </c>
      <c r="I23" s="14">
        <v>0.023381944444444455</v>
      </c>
      <c r="J23" s="12">
        <v>9</v>
      </c>
      <c r="K23" s="12">
        <v>240</v>
      </c>
    </row>
    <row r="24" spans="2:7" ht="14.25" customHeight="1">
      <c r="B24" s="43"/>
      <c r="C24" s="43"/>
      <c r="D24" s="98"/>
      <c r="E24" s="99"/>
      <c r="F24" s="97"/>
      <c r="G24" s="96"/>
    </row>
    <row r="25" spans="3:25" ht="15">
      <c r="C25" s="15" t="s">
        <v>11</v>
      </c>
      <c r="D25" s="101" t="s">
        <v>51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43"/>
      <c r="T25" s="43"/>
      <c r="U25" s="43"/>
      <c r="V25" s="118"/>
      <c r="W25" s="118"/>
      <c r="X25" s="118"/>
      <c r="Y25" s="43"/>
    </row>
    <row r="26" spans="1:25" ht="15">
      <c r="A26" s="43"/>
      <c r="B26" s="43"/>
      <c r="C26" s="15"/>
      <c r="D26" s="101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>
      <c r="C27" s="15" t="s">
        <v>12</v>
      </c>
      <c r="D27" s="101" t="s">
        <v>52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43"/>
      <c r="T27" s="43"/>
      <c r="U27" s="43"/>
      <c r="V27" s="43"/>
      <c r="W27" s="43"/>
      <c r="X27" s="43"/>
      <c r="Y27" s="43"/>
    </row>
  </sheetData>
  <sheetProtection/>
  <mergeCells count="13">
    <mergeCell ref="A1:K1"/>
    <mergeCell ref="A2:K2"/>
    <mergeCell ref="A3:K3"/>
    <mergeCell ref="A4:K4"/>
    <mergeCell ref="V25:X25"/>
    <mergeCell ref="A6:K6"/>
    <mergeCell ref="A7:K7"/>
    <mergeCell ref="A8:K8"/>
    <mergeCell ref="A9:K9"/>
    <mergeCell ref="A10:K10"/>
    <mergeCell ref="A12:B12"/>
    <mergeCell ref="E13:G13"/>
    <mergeCell ref="C12:K1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25"/>
  <sheetViews>
    <sheetView zoomScalePageLayoutView="0" workbookViewId="0" topLeftCell="A5">
      <selection activeCell="C15" sqref="C15:C21"/>
    </sheetView>
  </sheetViews>
  <sheetFormatPr defaultColWidth="9.140625" defaultRowHeight="15"/>
  <cols>
    <col min="2" max="2" width="10.57421875" style="0" bestFit="1" customWidth="1"/>
    <col min="3" max="3" width="22.00390625" style="0" bestFit="1" customWidth="1"/>
    <col min="4" max="4" width="24.28125" style="0" customWidth="1"/>
    <col min="5" max="6" width="8.8515625" style="0" bestFit="1" customWidth="1"/>
    <col min="7" max="7" width="11.00390625" style="0" bestFit="1" customWidth="1"/>
    <col min="8" max="8" width="7.00390625" style="0" bestFit="1" customWidth="1"/>
    <col min="9" max="9" width="6.00390625" style="0" bestFit="1" customWidth="1"/>
  </cols>
  <sheetData>
    <row r="1" spans="1:254" ht="18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18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27.7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8" customHeight="1">
      <c r="A4" s="113" t="s">
        <v>35</v>
      </c>
      <c r="B4" s="113"/>
      <c r="C4" s="113"/>
      <c r="D4" s="113"/>
      <c r="E4" s="113"/>
      <c r="F4" s="113"/>
      <c r="G4" s="113"/>
      <c r="H4" s="113"/>
      <c r="I4" s="11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5">
      <c r="A5" s="66"/>
      <c r="B5" s="66"/>
      <c r="C5" s="66"/>
      <c r="D5" s="4"/>
      <c r="E5" s="66"/>
      <c r="F5" s="66"/>
      <c r="G5" s="66"/>
      <c r="H5" s="66"/>
      <c r="I5" s="6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8.75">
      <c r="A6" s="115" t="s">
        <v>3</v>
      </c>
      <c r="B6" s="115"/>
      <c r="C6" s="115"/>
      <c r="D6" s="115"/>
      <c r="E6" s="115"/>
      <c r="F6" s="115"/>
      <c r="G6" s="115"/>
      <c r="H6" s="115"/>
      <c r="I6" s="11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15">
      <c r="A7" s="114" t="s">
        <v>36</v>
      </c>
      <c r="B7" s="114"/>
      <c r="C7" s="114"/>
      <c r="D7" s="114"/>
      <c r="E7" s="114"/>
      <c r="F7" s="114"/>
      <c r="G7" s="114"/>
      <c r="H7" s="114"/>
      <c r="I7" s="11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5">
      <c r="A8" s="114" t="s">
        <v>13</v>
      </c>
      <c r="B8" s="114"/>
      <c r="C8" s="114"/>
      <c r="D8" s="114"/>
      <c r="E8" s="114"/>
      <c r="F8" s="114"/>
      <c r="G8" s="114"/>
      <c r="H8" s="114"/>
      <c r="I8" s="11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8.75">
      <c r="A9" s="115" t="s">
        <v>87</v>
      </c>
      <c r="B9" s="115"/>
      <c r="C9" s="115"/>
      <c r="D9" s="115"/>
      <c r="E9" s="115"/>
      <c r="F9" s="115"/>
      <c r="G9" s="115"/>
      <c r="H9" s="115"/>
      <c r="I9" s="11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5">
      <c r="A10" s="117" t="s">
        <v>50</v>
      </c>
      <c r="B10" s="117"/>
      <c r="C10" s="117"/>
      <c r="D10" s="117"/>
      <c r="E10" s="117"/>
      <c r="F10" s="117"/>
      <c r="G10" s="117"/>
      <c r="H10" s="117"/>
      <c r="I10" s="11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5">
      <c r="A11" s="66"/>
      <c r="B11" s="66"/>
      <c r="C11" s="4"/>
      <c r="D11" s="66"/>
      <c r="E11" s="66"/>
      <c r="F11" s="8"/>
      <c r="G11" s="66"/>
      <c r="H11" s="66"/>
      <c r="I11" s="2"/>
      <c r="J11" s="2"/>
      <c r="K11" s="2"/>
      <c r="L11" s="2"/>
      <c r="M11" s="2"/>
      <c r="N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5">
      <c r="A12" s="114" t="s">
        <v>88</v>
      </c>
      <c r="B12" s="114"/>
      <c r="C12" s="122" t="s">
        <v>34</v>
      </c>
      <c r="D12" s="122"/>
      <c r="E12" s="122"/>
      <c r="F12" s="122"/>
      <c r="G12" s="122"/>
      <c r="H12" s="122"/>
      <c r="I12" s="122"/>
      <c r="J12" s="2"/>
      <c r="K12" s="2"/>
      <c r="L12" s="2"/>
      <c r="M12" s="2"/>
      <c r="N12" s="2"/>
      <c r="O12" s="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ht="15">
      <c r="E13" s="73"/>
    </row>
    <row r="14" spans="2:9" s="18" customFormat="1" ht="30">
      <c r="B14" s="9" t="s">
        <v>55</v>
      </c>
      <c r="C14" s="9" t="s">
        <v>15</v>
      </c>
      <c r="D14" s="9" t="s">
        <v>16</v>
      </c>
      <c r="E14" s="19" t="s">
        <v>61</v>
      </c>
      <c r="F14" s="19" t="s">
        <v>62</v>
      </c>
      <c r="G14" s="19" t="s">
        <v>19</v>
      </c>
      <c r="H14" s="19" t="s">
        <v>20</v>
      </c>
      <c r="I14" s="19" t="s">
        <v>21</v>
      </c>
    </row>
    <row r="15" spans="2:9" ht="60" customHeight="1">
      <c r="B15" s="25">
        <v>7</v>
      </c>
      <c r="C15" s="111" t="s">
        <v>108</v>
      </c>
      <c r="D15" s="24" t="s">
        <v>37</v>
      </c>
      <c r="E15" s="14">
        <v>0.10972222222222222</v>
      </c>
      <c r="F15" s="14">
        <v>0.11594456018518517</v>
      </c>
      <c r="G15" s="14">
        <v>0.006222337962962954</v>
      </c>
      <c r="H15" s="12">
        <v>1</v>
      </c>
      <c r="I15" s="12">
        <v>400</v>
      </c>
    </row>
    <row r="16" spans="2:9" ht="75">
      <c r="B16" s="25">
        <v>8</v>
      </c>
      <c r="C16" s="111" t="s">
        <v>114</v>
      </c>
      <c r="D16" s="24" t="s">
        <v>22</v>
      </c>
      <c r="E16" s="14">
        <v>0.10972222222222222</v>
      </c>
      <c r="F16" s="14">
        <v>0.11600543981481481</v>
      </c>
      <c r="G16" s="14">
        <v>0.006283217592592594</v>
      </c>
      <c r="H16" s="12">
        <v>2</v>
      </c>
      <c r="I16" s="12">
        <v>380</v>
      </c>
    </row>
    <row r="17" spans="2:9" ht="75">
      <c r="B17" s="25">
        <v>9</v>
      </c>
      <c r="C17" s="111" t="s">
        <v>113</v>
      </c>
      <c r="D17" s="24" t="s">
        <v>23</v>
      </c>
      <c r="E17" s="14">
        <v>0.10972222222222222</v>
      </c>
      <c r="F17" s="14">
        <v>0.11619571759259258</v>
      </c>
      <c r="G17" s="14">
        <v>0.006473495370370355</v>
      </c>
      <c r="H17" s="12">
        <v>3</v>
      </c>
      <c r="I17" s="12">
        <v>360</v>
      </c>
    </row>
    <row r="18" spans="2:9" ht="51">
      <c r="B18" s="25">
        <v>1</v>
      </c>
      <c r="C18" s="112" t="s">
        <v>116</v>
      </c>
      <c r="D18" s="24" t="s">
        <v>26</v>
      </c>
      <c r="E18" s="14">
        <v>0.10972222222222222</v>
      </c>
      <c r="F18" s="14">
        <v>0.11654363425925925</v>
      </c>
      <c r="G18" s="14">
        <v>0.006821412037037025</v>
      </c>
      <c r="H18" s="12">
        <v>4</v>
      </c>
      <c r="I18" s="12">
        <v>340</v>
      </c>
    </row>
    <row r="19" spans="2:9" ht="51">
      <c r="B19" s="12">
        <v>11</v>
      </c>
      <c r="C19" s="111" t="s">
        <v>109</v>
      </c>
      <c r="D19" s="22" t="s">
        <v>25</v>
      </c>
      <c r="E19" s="14">
        <v>0.12222222222222223</v>
      </c>
      <c r="F19" s="14">
        <v>0.12910092592592592</v>
      </c>
      <c r="G19" s="14">
        <v>0.0068787037037036924</v>
      </c>
      <c r="H19" s="12">
        <v>5</v>
      </c>
      <c r="I19" s="12">
        <v>320</v>
      </c>
    </row>
    <row r="20" spans="2:9" ht="51">
      <c r="B20" s="12">
        <v>10</v>
      </c>
      <c r="C20" s="111" t="s">
        <v>117</v>
      </c>
      <c r="D20" s="22" t="s">
        <v>24</v>
      </c>
      <c r="E20" s="14">
        <v>0.12222222222222223</v>
      </c>
      <c r="F20" s="14">
        <v>0.1294934027777778</v>
      </c>
      <c r="G20" s="14">
        <v>0.007271180555555562</v>
      </c>
      <c r="H20" s="12">
        <v>6</v>
      </c>
      <c r="I20" s="12">
        <v>300</v>
      </c>
    </row>
    <row r="21" spans="2:9" ht="51">
      <c r="B21" s="12">
        <v>3</v>
      </c>
      <c r="C21" s="111" t="s">
        <v>111</v>
      </c>
      <c r="D21" s="22" t="s">
        <v>27</v>
      </c>
      <c r="E21" s="14">
        <v>0.12222222222222223</v>
      </c>
      <c r="F21" s="14">
        <v>0.12966203703703702</v>
      </c>
      <c r="G21" s="14">
        <v>0.007439814814814788</v>
      </c>
      <c r="H21" s="12">
        <v>7</v>
      </c>
      <c r="I21" s="12">
        <v>280</v>
      </c>
    </row>
    <row r="23" spans="3:25" ht="15">
      <c r="C23" s="15" t="s">
        <v>11</v>
      </c>
      <c r="D23" s="101" t="s">
        <v>51</v>
      </c>
      <c r="E23" s="57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43"/>
      <c r="T23" s="43"/>
      <c r="U23" s="43"/>
      <c r="V23" s="118"/>
      <c r="W23" s="118"/>
      <c r="X23" s="118"/>
      <c r="Y23" s="43"/>
    </row>
    <row r="24" spans="1:25" ht="15">
      <c r="A24" s="43"/>
      <c r="B24" s="43"/>
      <c r="C24" s="15"/>
      <c r="D24" s="101"/>
      <c r="E24" s="57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ht="15">
      <c r="C25" s="15" t="s">
        <v>12</v>
      </c>
      <c r="D25" s="101" t="s">
        <v>52</v>
      </c>
      <c r="E25" s="57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43"/>
      <c r="T25" s="43"/>
      <c r="U25" s="43"/>
      <c r="V25" s="43"/>
      <c r="W25" s="43"/>
      <c r="X25" s="43"/>
      <c r="Y25" s="43"/>
    </row>
  </sheetData>
  <sheetProtection/>
  <mergeCells count="12">
    <mergeCell ref="A1:I1"/>
    <mergeCell ref="A4:I4"/>
    <mergeCell ref="A3:I3"/>
    <mergeCell ref="A2:I2"/>
    <mergeCell ref="A7:I7"/>
    <mergeCell ref="A6:I6"/>
    <mergeCell ref="A8:I8"/>
    <mergeCell ref="A9:I9"/>
    <mergeCell ref="A10:I10"/>
    <mergeCell ref="V23:X23"/>
    <mergeCell ref="A12:B12"/>
    <mergeCell ref="C12:I12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9"/>
  <sheetViews>
    <sheetView zoomScalePageLayoutView="0" workbookViewId="0" topLeftCell="A10">
      <selection activeCell="B20" sqref="B20"/>
    </sheetView>
  </sheetViews>
  <sheetFormatPr defaultColWidth="9.140625" defaultRowHeight="15"/>
  <cols>
    <col min="1" max="1" width="10.28125" style="40" customWidth="1"/>
    <col min="2" max="2" width="27.421875" style="40" bestFit="1" customWidth="1"/>
    <col min="3" max="3" width="33.7109375" style="15" customWidth="1"/>
    <col min="4" max="4" width="9.8515625" style="40" customWidth="1"/>
    <col min="5" max="5" width="11.140625" style="40" customWidth="1"/>
    <col min="6" max="6" width="12.8515625" style="0" customWidth="1"/>
    <col min="7" max="7" width="11.8515625" style="0" customWidth="1"/>
    <col min="12" max="12" width="12.7109375" style="0" customWidth="1"/>
  </cols>
  <sheetData>
    <row r="1" spans="1:248" ht="18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8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32.2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18" customHeight="1">
      <c r="A4" s="113" t="s">
        <v>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ht="15">
      <c r="A5" s="3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18.75">
      <c r="A6" s="115" t="s">
        <v>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5"/>
      <c r="O6" s="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5">
      <c r="A7" s="114" t="s">
        <v>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15">
      <c r="A8" s="114" t="s">
        <v>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6"/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18.75">
      <c r="A9" s="115" t="s">
        <v>69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5"/>
      <c r="O9" s="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15">
      <c r="A10" s="117" t="s">
        <v>50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15">
      <c r="A11" s="3"/>
      <c r="B11" s="3"/>
      <c r="C11" s="4"/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15">
      <c r="A12" s="3"/>
      <c r="B12" s="3"/>
      <c r="C12" s="4"/>
      <c r="D12" s="3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15">
      <c r="A13" s="114" t="s">
        <v>70</v>
      </c>
      <c r="B13" s="114"/>
      <c r="C13" s="143" t="s">
        <v>34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43.5" customHeight="1">
      <c r="A14" s="48" t="str">
        <f>'[1]рабочий'!B16</f>
        <v>№ команды</v>
      </c>
      <c r="B14" s="48" t="str">
        <f>'[1]рабочий'!C16</f>
        <v>Команда</v>
      </c>
      <c r="C14" s="48" t="str">
        <f>'[1]рабочий'!D16</f>
        <v>Состав команды</v>
      </c>
      <c r="D14" s="145" t="s">
        <v>6</v>
      </c>
      <c r="E14" s="145"/>
      <c r="F14" s="144" t="s">
        <v>53</v>
      </c>
      <c r="G14" s="144"/>
      <c r="H14" s="144" t="s">
        <v>74</v>
      </c>
      <c r="I14" s="144"/>
      <c r="J14" s="144" t="s">
        <v>87</v>
      </c>
      <c r="K14" s="144"/>
      <c r="L14" s="141" t="s">
        <v>19</v>
      </c>
      <c r="M14" s="141" t="s">
        <v>20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13" s="11" customFormat="1" ht="15.75" customHeight="1">
      <c r="A15" s="9"/>
      <c r="B15" s="9"/>
      <c r="C15" s="9"/>
      <c r="D15" s="9" t="s">
        <v>20</v>
      </c>
      <c r="E15" s="9" t="s">
        <v>21</v>
      </c>
      <c r="F15" s="9" t="s">
        <v>20</v>
      </c>
      <c r="G15" s="9" t="s">
        <v>21</v>
      </c>
      <c r="H15" s="9" t="s">
        <v>20</v>
      </c>
      <c r="I15" s="9" t="s">
        <v>21</v>
      </c>
      <c r="J15" s="9" t="s">
        <v>20</v>
      </c>
      <c r="K15" s="9" t="s">
        <v>21</v>
      </c>
      <c r="L15" s="142"/>
      <c r="M15" s="142"/>
    </row>
    <row r="16" spans="1:13" s="11" customFormat="1" ht="38.25">
      <c r="A16" s="49">
        <v>5</v>
      </c>
      <c r="B16" s="111" t="s">
        <v>98</v>
      </c>
      <c r="C16" s="95" t="s">
        <v>47</v>
      </c>
      <c r="D16" s="12">
        <v>1</v>
      </c>
      <c r="E16" s="12">
        <v>100</v>
      </c>
      <c r="F16" s="50">
        <v>1</v>
      </c>
      <c r="G16" s="50">
        <v>200</v>
      </c>
      <c r="H16" s="12">
        <v>1</v>
      </c>
      <c r="I16" s="12">
        <v>300</v>
      </c>
      <c r="J16" s="12">
        <v>1</v>
      </c>
      <c r="K16" s="12">
        <v>400</v>
      </c>
      <c r="L16" s="105">
        <f aca="true" t="shared" si="0" ref="L16:L24">K16+I16+G16+E16</f>
        <v>1000</v>
      </c>
      <c r="M16" s="105">
        <v>1</v>
      </c>
    </row>
    <row r="17" spans="1:13" s="11" customFormat="1" ht="62.25" customHeight="1">
      <c r="A17" s="12">
        <v>12</v>
      </c>
      <c r="B17" s="111" t="s">
        <v>102</v>
      </c>
      <c r="C17" s="68" t="s">
        <v>48</v>
      </c>
      <c r="D17" s="12">
        <v>2</v>
      </c>
      <c r="E17" s="12">
        <v>95</v>
      </c>
      <c r="F17" s="50">
        <v>2</v>
      </c>
      <c r="G17" s="50">
        <v>190</v>
      </c>
      <c r="H17" s="12">
        <v>2</v>
      </c>
      <c r="I17" s="12">
        <v>285</v>
      </c>
      <c r="J17" s="12">
        <v>2</v>
      </c>
      <c r="K17" s="12">
        <v>380</v>
      </c>
      <c r="L17" s="105">
        <f t="shared" si="0"/>
        <v>950</v>
      </c>
      <c r="M17" s="105">
        <v>2</v>
      </c>
    </row>
    <row r="18" spans="1:13" s="11" customFormat="1" ht="75">
      <c r="A18" s="12">
        <v>17</v>
      </c>
      <c r="B18" s="111" t="s">
        <v>103</v>
      </c>
      <c r="C18" s="68" t="s">
        <v>44</v>
      </c>
      <c r="D18" s="12">
        <v>3</v>
      </c>
      <c r="E18" s="12">
        <v>90</v>
      </c>
      <c r="F18" s="50">
        <v>3</v>
      </c>
      <c r="G18" s="50">
        <v>180</v>
      </c>
      <c r="H18" s="12">
        <v>6</v>
      </c>
      <c r="I18" s="12">
        <v>225</v>
      </c>
      <c r="J18" s="12">
        <v>3</v>
      </c>
      <c r="K18" s="12">
        <v>360</v>
      </c>
      <c r="L18" s="105">
        <f t="shared" si="0"/>
        <v>855</v>
      </c>
      <c r="M18" s="105">
        <v>3</v>
      </c>
    </row>
    <row r="19" spans="1:13" s="11" customFormat="1" ht="55.5" customHeight="1">
      <c r="A19" s="12">
        <v>30</v>
      </c>
      <c r="B19" s="112" t="s">
        <v>93</v>
      </c>
      <c r="C19" s="68" t="s">
        <v>45</v>
      </c>
      <c r="D19" s="12">
        <v>4</v>
      </c>
      <c r="E19" s="12">
        <v>85</v>
      </c>
      <c r="F19" s="50">
        <v>5</v>
      </c>
      <c r="G19" s="50">
        <v>160</v>
      </c>
      <c r="H19" s="12">
        <v>4</v>
      </c>
      <c r="I19" s="12">
        <v>255</v>
      </c>
      <c r="J19" s="12">
        <v>4</v>
      </c>
      <c r="K19" s="12">
        <v>340</v>
      </c>
      <c r="L19" s="105">
        <f t="shared" si="0"/>
        <v>840</v>
      </c>
      <c r="M19" s="105">
        <v>4</v>
      </c>
    </row>
    <row r="20" spans="1:13" s="11" customFormat="1" ht="45">
      <c r="A20" s="12">
        <v>4</v>
      </c>
      <c r="B20" s="111" t="s">
        <v>105</v>
      </c>
      <c r="C20" s="68" t="s">
        <v>49</v>
      </c>
      <c r="D20" s="12">
        <v>9</v>
      </c>
      <c r="E20" s="12">
        <v>60</v>
      </c>
      <c r="F20" s="50">
        <v>4</v>
      </c>
      <c r="G20" s="50">
        <v>170</v>
      </c>
      <c r="H20" s="12">
        <v>3</v>
      </c>
      <c r="I20" s="12">
        <v>270</v>
      </c>
      <c r="J20" s="12">
        <v>6</v>
      </c>
      <c r="K20" s="12">
        <v>300</v>
      </c>
      <c r="L20" s="105">
        <f t="shared" si="0"/>
        <v>800</v>
      </c>
      <c r="M20" s="105">
        <v>5</v>
      </c>
    </row>
    <row r="21" spans="1:13" s="11" customFormat="1" ht="45">
      <c r="A21" s="12">
        <v>14</v>
      </c>
      <c r="B21" s="112" t="s">
        <v>104</v>
      </c>
      <c r="C21" s="68" t="s">
        <v>39</v>
      </c>
      <c r="D21" s="12">
        <v>5</v>
      </c>
      <c r="E21" s="12">
        <v>80</v>
      </c>
      <c r="F21" s="50">
        <v>6</v>
      </c>
      <c r="G21" s="50">
        <v>150</v>
      </c>
      <c r="H21" s="12">
        <v>5</v>
      </c>
      <c r="I21" s="12">
        <v>240</v>
      </c>
      <c r="J21" s="12">
        <v>5</v>
      </c>
      <c r="K21" s="12">
        <v>320</v>
      </c>
      <c r="L21" s="105">
        <f t="shared" si="0"/>
        <v>790</v>
      </c>
      <c r="M21" s="105">
        <v>6</v>
      </c>
    </row>
    <row r="22" spans="1:13" s="11" customFormat="1" ht="60">
      <c r="A22" s="12">
        <v>2</v>
      </c>
      <c r="B22" s="111" t="s">
        <v>106</v>
      </c>
      <c r="C22" s="68" t="s">
        <v>46</v>
      </c>
      <c r="D22" s="12">
        <v>7</v>
      </c>
      <c r="E22" s="12">
        <v>70</v>
      </c>
      <c r="F22" s="50">
        <v>7</v>
      </c>
      <c r="G22" s="50">
        <v>140</v>
      </c>
      <c r="H22" s="12">
        <v>7</v>
      </c>
      <c r="I22" s="12">
        <v>210</v>
      </c>
      <c r="J22" s="12">
        <v>7</v>
      </c>
      <c r="K22" s="12">
        <v>280</v>
      </c>
      <c r="L22" s="105">
        <f t="shared" si="0"/>
        <v>700</v>
      </c>
      <c r="M22" s="105">
        <v>7</v>
      </c>
    </row>
    <row r="23" spans="1:13" s="11" customFormat="1" ht="60">
      <c r="A23" s="12">
        <v>23</v>
      </c>
      <c r="B23" s="111" t="s">
        <v>107</v>
      </c>
      <c r="C23" s="68" t="s">
        <v>41</v>
      </c>
      <c r="D23" s="12">
        <v>6</v>
      </c>
      <c r="E23" s="12">
        <v>75</v>
      </c>
      <c r="F23" s="50">
        <v>9</v>
      </c>
      <c r="G23" s="50">
        <v>120</v>
      </c>
      <c r="H23" s="12">
        <v>9</v>
      </c>
      <c r="I23" s="12">
        <v>180</v>
      </c>
      <c r="J23" s="12">
        <v>8</v>
      </c>
      <c r="K23" s="12">
        <v>260</v>
      </c>
      <c r="L23" s="105">
        <f t="shared" si="0"/>
        <v>635</v>
      </c>
      <c r="M23" s="105">
        <v>8</v>
      </c>
    </row>
    <row r="24" spans="1:13" s="11" customFormat="1" ht="38.25">
      <c r="A24" s="12">
        <v>21</v>
      </c>
      <c r="B24" s="111" t="s">
        <v>101</v>
      </c>
      <c r="C24" s="68" t="s">
        <v>43</v>
      </c>
      <c r="D24" s="12">
        <v>8</v>
      </c>
      <c r="E24" s="12">
        <v>65</v>
      </c>
      <c r="F24" s="50">
        <v>8</v>
      </c>
      <c r="G24" s="50">
        <v>130</v>
      </c>
      <c r="H24" s="12">
        <v>8</v>
      </c>
      <c r="I24" s="12">
        <v>195</v>
      </c>
      <c r="J24" s="12">
        <v>9</v>
      </c>
      <c r="K24" s="12">
        <v>240</v>
      </c>
      <c r="L24" s="105">
        <f t="shared" si="0"/>
        <v>630</v>
      </c>
      <c r="M24" s="105">
        <v>9</v>
      </c>
    </row>
    <row r="27" spans="3:7" s="102" customFormat="1" ht="15">
      <c r="C27" s="103" t="s">
        <v>11</v>
      </c>
      <c r="D27" s="140" t="s">
        <v>51</v>
      </c>
      <c r="E27" s="140"/>
      <c r="F27" s="140"/>
      <c r="G27" s="140"/>
    </row>
    <row r="28" spans="1:5" s="102" customFormat="1" ht="15">
      <c r="A28" s="104"/>
      <c r="B28" s="104"/>
      <c r="C28" s="103"/>
      <c r="D28" s="104"/>
      <c r="E28" s="104"/>
    </row>
    <row r="29" spans="3:7" s="102" customFormat="1" ht="15">
      <c r="C29" s="103" t="s">
        <v>12</v>
      </c>
      <c r="D29" s="140" t="s">
        <v>52</v>
      </c>
      <c r="E29" s="140"/>
      <c r="F29" s="140"/>
      <c r="G29" s="140"/>
    </row>
  </sheetData>
  <sheetProtection/>
  <mergeCells count="19">
    <mergeCell ref="A4:M4"/>
    <mergeCell ref="A3:M3"/>
    <mergeCell ref="A2:M2"/>
    <mergeCell ref="A1:M1"/>
    <mergeCell ref="D27:G27"/>
    <mergeCell ref="A10:M10"/>
    <mergeCell ref="A9:M9"/>
    <mergeCell ref="A8:M8"/>
    <mergeCell ref="A7:M7"/>
    <mergeCell ref="A6:M6"/>
    <mergeCell ref="A13:B13"/>
    <mergeCell ref="D29:G29"/>
    <mergeCell ref="L14:L15"/>
    <mergeCell ref="M14:M15"/>
    <mergeCell ref="C13:M13"/>
    <mergeCell ref="J14:K14"/>
    <mergeCell ref="H14:I14"/>
    <mergeCell ref="D14:E14"/>
    <mergeCell ref="F14:G14"/>
  </mergeCells>
  <printOptions/>
  <pageMargins left="0.11811023622047245" right="0.1968503937007874" top="0.15748031496062992" bottom="0.15748031496062992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2015-09-06T18:28:30Z</dcterms:modified>
  <cp:category/>
  <cp:version/>
  <cp:contentType/>
  <cp:contentStatus/>
</cp:coreProperties>
</file>