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906" activeTab="1"/>
  </bookViews>
  <sheets>
    <sheet name="Квалификация юю" sheetId="1" r:id="rId1"/>
    <sheet name="Параллельный сприн  ЮЮ" sheetId="2" r:id="rId2"/>
    <sheet name="Слалом юю" sheetId="3" r:id="rId3"/>
    <sheet name="Квалификация юд" sheetId="4" r:id="rId4"/>
    <sheet name="Параллельный спринт ЮД" sheetId="5" r:id="rId5"/>
    <sheet name="Слалом юд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<sst xmlns="http://schemas.openxmlformats.org/spreadsheetml/2006/main" count="375" uniqueCount="104">
  <si>
    <t>Протокол результатов</t>
  </si>
  <si>
    <t>Квалификационный заезд</t>
  </si>
  <si>
    <t>Главный секретарь</t>
  </si>
  <si>
    <t>Штутина М.В.</t>
  </si>
  <si>
    <t>Главный судья</t>
  </si>
  <si>
    <t>Губаненков С.М.</t>
  </si>
  <si>
    <t>№ команды</t>
  </si>
  <si>
    <t>Команда</t>
  </si>
  <si>
    <t>Состав команды</t>
  </si>
  <si>
    <t>Место</t>
  </si>
  <si>
    <t xml:space="preserve"> </t>
  </si>
  <si>
    <t>Параллельный спринт</t>
  </si>
  <si>
    <t>Слалом</t>
  </si>
  <si>
    <t>Региональная спортивная федерация рафтинга Санкт-Петербурга 
 Детский оздоровительно-образовательный 
туристский центр Санкт-Петербурга «Балтийский берег»</t>
  </si>
  <si>
    <t>Класс судов R6</t>
  </si>
  <si>
    <t>Кузьмичев Игорь, Прошин Николай, Сивцов Слава, Первухин Константин, Добрин Александр, Сафонов Глеб</t>
  </si>
  <si>
    <t>Марусик Никита, Ромадин Кирилл, Веремеев Владислав, Богданова Галина, Первухина Катя, Злобина Дарина</t>
  </si>
  <si>
    <t>Ануфриенко Дарья, Рябова Марта, Михайлова Настя, Леонтьева Надя, Васильев Денис, Чмеренко Никита</t>
  </si>
  <si>
    <t>Панков Константин, Румянцева Анна, Еленская Анна, Змушко Александр, Ерыгин Илья, Аникеев Юрий</t>
  </si>
  <si>
    <t>Олешкевич Алексей, Виноградов Юрий, Белевский Владислав, Опальчук Владислав, Мосян Олег, Карякина Ольга</t>
  </si>
  <si>
    <t>Витвицкий Алексей, Жадько Артём,Зинкевич Игорь, Степанов Матвей, Иванов Максим, Осипенко Владислав, Бобцов Александр</t>
  </si>
  <si>
    <t>Бахвалов Евгений, Наркевич Кирилл, Банишев Иван, Веренич Роман, Портнов Иван, Яковлева Елизавета, Тихоненко Илья</t>
  </si>
  <si>
    <t>Кузнецов Роман, Козырев Никита, Корзин Андрей, Голод Тимофей, Поплавский Фёдор, Сингхал Дмитрий, Белоногов Данил</t>
  </si>
  <si>
    <t>Костюченко Ксения, Иванова Ксения, Фриновская Влада, Горская Елизавета, Семенова Виктория, Грачева Виктория, Шачина Александра</t>
  </si>
  <si>
    <t>Гришанина Оксана, Бахвалова Мария, Костюченко Алина, Лыгина Мария, Чуйнышена Светлана, Голод Алина, Орова Александра</t>
  </si>
  <si>
    <t>1/4 финала</t>
  </si>
  <si>
    <t>1/2 финала</t>
  </si>
  <si>
    <t>Финал Б</t>
  </si>
  <si>
    <t>Финал А</t>
  </si>
  <si>
    <t xml:space="preserve">Открытое первенство ГБОУ "Балтийский берег" по рафтингу </t>
  </si>
  <si>
    <t>15 сентября 2013</t>
  </si>
  <si>
    <t>Санкт-Петербург, Верхнее Суздальское озеро</t>
  </si>
  <si>
    <t>Голосов Роман, Самсонов Егор,  Бессмертный Андрей, Третьяков Артур, Рябов Вячеслав</t>
  </si>
  <si>
    <t>Пчелкин Павел, Юн Антон, Ан Сергей, Кундузаков Руслан, Волкова Маргарита, Волкова Анна</t>
  </si>
  <si>
    <t>Асосков Артём, Фалунин Святослав, Васнев Николай, Около-Кулак Павел, Яковлев Георгий, Ходырев Денис</t>
  </si>
  <si>
    <t>Никитин Максим, Волхонцев Александр, Белов Евгений, Вишенский Иван, Акилов Александр, Чернилин Артур</t>
  </si>
  <si>
    <t>Время старта</t>
  </si>
  <si>
    <t>Время финиша</t>
  </si>
  <si>
    <t>Прохождение 1 ворот</t>
  </si>
  <si>
    <t>Прохождение 2 ворот</t>
  </si>
  <si>
    <t>Результат</t>
  </si>
  <si>
    <t>39 выб.</t>
  </si>
  <si>
    <t>34 выб.</t>
  </si>
  <si>
    <t>35 выб.</t>
  </si>
  <si>
    <t>32 выб.</t>
  </si>
  <si>
    <t>Примечания</t>
  </si>
  <si>
    <t>5 баллов штрафа</t>
  </si>
  <si>
    <t>22 выб.</t>
  </si>
  <si>
    <t>33 выб.</t>
  </si>
  <si>
    <t>30 выб.</t>
  </si>
  <si>
    <t>Место в заезде</t>
  </si>
  <si>
    <t>Время на дистанции</t>
  </si>
  <si>
    <t>1</t>
  </si>
  <si>
    <t>2</t>
  </si>
  <si>
    <t>3</t>
  </si>
  <si>
    <t>4</t>
  </si>
  <si>
    <t>5</t>
  </si>
  <si>
    <t>Сумма штрафов</t>
  </si>
  <si>
    <t>Штрафное время</t>
  </si>
  <si>
    <t>Итоговый результат</t>
  </si>
  <si>
    <t>40 выб</t>
  </si>
  <si>
    <t>Лучший результат</t>
  </si>
  <si>
    <t>Протокол  результатов</t>
  </si>
  <si>
    <t>0:02:13,96</t>
  </si>
  <si>
    <t>0:02:13,76</t>
  </si>
  <si>
    <t>Группа юноши/девушки</t>
  </si>
  <si>
    <t>Группа юниоры/юниорки</t>
  </si>
  <si>
    <t>ФМЛ №30 Василеостровского района</t>
  </si>
  <si>
    <t>ДПШ - 2 Калининский район</t>
  </si>
  <si>
    <t>ПМЦ "Лигово" 
Красносельский район</t>
  </si>
  <si>
    <t>КП 31 
Невский район</t>
  </si>
  <si>
    <t>ДДЮТ
 Выборгского района</t>
  </si>
  <si>
    <t>"Ладожанка" 
ГБОУ
 "Балтийский берег"</t>
  </si>
  <si>
    <t>ПМЦ "Лигово"
Красносельского района</t>
  </si>
  <si>
    <t>КП 31
Невского района</t>
  </si>
  <si>
    <t>Ладожанка
ГБОУ
 "Балтийский берег"</t>
  </si>
  <si>
    <t>ДДЮТ 
Выборгского района</t>
  </si>
  <si>
    <t>ФМЛ № 30  Василеостровского района</t>
  </si>
  <si>
    <t>ДПШ -2
Калининского района</t>
  </si>
  <si>
    <t>Ладожанка
ГБОУ 
"Балтийский берег"</t>
  </si>
  <si>
    <t>ДПШ -2
Калининский район</t>
  </si>
  <si>
    <t>ПМЦ "Лигово"
Красносельский район</t>
  </si>
  <si>
    <t>ФМЛ № 30 
Василеостровского района</t>
  </si>
  <si>
    <t>ДПШ-2
Калининского района</t>
  </si>
  <si>
    <t>ФМЛ № 30
Василеостровского района</t>
  </si>
  <si>
    <t>ФМЛ№30
Василеостровского района</t>
  </si>
  <si>
    <t>Свирь"
ГБОУ
 "Балтийский берег"</t>
  </si>
  <si>
    <t>Клуб юных полярников
ГБОУ 
"Балтийский берег"</t>
  </si>
  <si>
    <t>Онежка
ГБОУ 
"Балтийский берег"</t>
  </si>
  <si>
    <t>т/к "Шторм" 
Приморского района</t>
  </si>
  <si>
    <t>ДДЮТ 
Выборгского района -2</t>
  </si>
  <si>
    <t>Вьюн
ГБОУ 
"Балтийский берег"</t>
  </si>
  <si>
    <t>т/к Шторм
Приморского района</t>
  </si>
  <si>
    <t>ПМЦ "Лигово
Красносельского района</t>
  </si>
  <si>
    <t>Клуб юных полярников
ГБОУ
"Балтийский берег"</t>
  </si>
  <si>
    <t>Вьюн
ГБОУ
 "Балтийский берег"</t>
  </si>
  <si>
    <t>Свирь
ГБОУ 
"Балтийский берег"</t>
  </si>
  <si>
    <t>ДДЮТ
 Выборгского района -2</t>
  </si>
  <si>
    <t>Свирь
ГБОУ
 "Балтийский берег"</t>
  </si>
  <si>
    <t>Клуб юных полярников
ГБОУ
 "Балтийский берег"</t>
  </si>
  <si>
    <t>Онежка
ГБОУ
 "Балтийский берег"</t>
  </si>
  <si>
    <t>т\к Шторм
Приморского района</t>
  </si>
  <si>
    <t>т/к "Шторм"
Приморского района</t>
  </si>
  <si>
    <t>ДДЮТ 
Выборгского района-2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</si>
</sst>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7" fillId="0" borderId="0" xfId="0" applyNumberFormat="1" applyFont="1" applyAlignment="1">
      <alignment wrapText="1"/>
    </xf>
    <xf numFmtId="49" fontId="9" fillId="0" borderId="0" xfId="0" applyNumberFormat="1" applyFont="1" applyAlignment="1">
      <alignment vertical="center" wrapText="1"/>
    </xf>
    <xf numFmtId="49" fontId="1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65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21" fontId="5" fillId="0" borderId="29" xfId="0" applyNumberFormat="1" applyFont="1" applyFill="1" applyBorder="1" applyAlignment="1">
      <alignment horizontal="center" vertical="center" wrapText="1"/>
    </xf>
    <xf numFmtId="21" fontId="5" fillId="0" borderId="30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65" fontId="0" fillId="33" borderId="10" xfId="0" applyNumberFormat="1" applyFill="1" applyBorder="1" applyAlignment="1">
      <alignment horizontal="center" wrapText="1"/>
    </xf>
    <xf numFmtId="166" fontId="8" fillId="33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22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1" fontId="0" fillId="0" borderId="32" xfId="0" applyNumberForma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right"/>
    </xf>
    <xf numFmtId="164" fontId="0" fillId="0" borderId="31" xfId="0" applyNumberFormat="1" applyBorder="1" applyAlignment="1">
      <alignment horizontal="center" vertical="center" wrapText="1"/>
    </xf>
    <xf numFmtId="164" fontId="0" fillId="0" borderId="32" xfId="0" applyNumberForma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32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bb\&#1089;&#1102;&#1090;&#1091;&#1088;\Users\User_Office\Desktop\Attachments_raftspb@yandex.ru_2013-08-29_09-12-10\&#1050;&#1074;&#1072;&#1083;&#1080;&#1092;&#1080;&#1082;&#1072;&#1094;&#1080;&#1103;%20%209-16%20&#1055;&#1077;&#1088;&#1074;&#1057;&#1055;&#107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Стартовый протокол"/>
      <sheetName val="рабочий"/>
      <sheetName val="чистовой"/>
    </sheetNames>
    <sheetDataSet>
      <sheetData sheetId="2">
        <row r="16">
          <cell r="A16" t="str">
            <v>Стартовый №</v>
          </cell>
          <cell r="B16" t="str">
            <v>№ команды</v>
          </cell>
          <cell r="C16" t="str">
            <v>Команда</v>
          </cell>
          <cell r="D16" t="str">
            <v>Состав команды</v>
          </cell>
          <cell r="E16" t="str">
            <v>Время старта</v>
          </cell>
          <cell r="F16" t="str">
            <v>Время финиша</v>
          </cell>
          <cell r="G16" t="str">
            <v>Прохождение 1 ворот</v>
          </cell>
          <cell r="I16" t="str">
            <v>Прохождение 2 ворот</v>
          </cell>
          <cell r="N16" t="str">
            <v>Результат</v>
          </cell>
          <cell r="V16" t="str">
            <v>Место</v>
          </cell>
        </row>
        <row r="23">
          <cell r="A23">
            <v>8</v>
          </cell>
        </row>
        <row r="24">
          <cell r="A2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3" sqref="A3:K3"/>
    </sheetView>
  </sheetViews>
  <sheetFormatPr defaultColWidth="9.140625" defaultRowHeight="15"/>
  <cols>
    <col min="1" max="1" width="0.2890625" style="21" customWidth="1"/>
    <col min="2" max="2" width="10.28125" style="21" customWidth="1"/>
    <col min="3" max="3" width="20.57421875" style="21" customWidth="1"/>
    <col min="4" max="4" width="28.57421875" style="14" bestFit="1" customWidth="1"/>
    <col min="5" max="5" width="10.00390625" style="21" bestFit="1" customWidth="1"/>
    <col min="6" max="6" width="10.140625" style="21" bestFit="1" customWidth="1"/>
    <col min="7" max="7" width="16.140625" style="21" hidden="1" customWidth="1"/>
    <col min="8" max="8" width="15.140625" style="21" hidden="1" customWidth="1"/>
    <col min="9" max="9" width="11.57421875" style="21" customWidth="1"/>
    <col min="10" max="10" width="7.8515625" style="21" bestFit="1" customWidth="1"/>
    <col min="11" max="11" width="13.8515625" style="21" customWidth="1"/>
    <col min="12" max="16384" width="9.140625" style="10" customWidth="1"/>
  </cols>
  <sheetData>
    <row r="1" spans="1:13" ht="69" customHeight="1">
      <c r="A1" s="141" t="s">
        <v>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22"/>
      <c r="M1" s="22"/>
    </row>
    <row r="2" spans="2:9" ht="15">
      <c r="B2" s="1"/>
      <c r="C2" s="1"/>
      <c r="D2" s="1"/>
      <c r="E2" s="2"/>
      <c r="F2" s="3"/>
      <c r="G2" s="3"/>
      <c r="H2" s="3"/>
      <c r="I2" s="3"/>
    </row>
    <row r="3" spans="1:13" ht="18" customHeight="1">
      <c r="A3" s="142" t="s">
        <v>29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23"/>
      <c r="M3" s="23"/>
    </row>
    <row r="4" spans="2:5" ht="15">
      <c r="B4" s="4"/>
      <c r="C4" s="4"/>
      <c r="D4" s="5"/>
      <c r="E4" s="6"/>
    </row>
    <row r="5" spans="1:13" ht="15" customHeight="1">
      <c r="A5" s="143" t="s">
        <v>66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2"/>
      <c r="M5" s="2"/>
    </row>
    <row r="6" spans="1:13" ht="15" customHeight="1">
      <c r="A6" s="147" t="s">
        <v>14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26"/>
      <c r="M6" s="26"/>
    </row>
    <row r="7" spans="1:13" ht="18" customHeight="1">
      <c r="A7" s="146" t="s">
        <v>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27"/>
      <c r="M7" s="27"/>
    </row>
    <row r="8" spans="1:13" ht="23.25" customHeight="1">
      <c r="A8" s="145" t="s">
        <v>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28"/>
      <c r="M8" s="28"/>
    </row>
    <row r="9" spans="1:11" ht="15">
      <c r="A9" s="11"/>
      <c r="B9" s="11"/>
      <c r="C9" s="11"/>
      <c r="D9" s="12"/>
      <c r="E9" s="13"/>
      <c r="F9" s="13"/>
      <c r="G9" s="13"/>
      <c r="H9" s="13"/>
      <c r="I9" s="13"/>
      <c r="J9" s="13"/>
      <c r="K9" s="13"/>
    </row>
    <row r="10" spans="2:11" s="88" customFormat="1" ht="15" customHeight="1">
      <c r="B10" s="165" t="s">
        <v>30</v>
      </c>
      <c r="C10" s="165"/>
      <c r="D10" s="167" t="s">
        <v>31</v>
      </c>
      <c r="E10" s="167"/>
      <c r="F10" s="167"/>
      <c r="G10" s="167"/>
      <c r="H10" s="167"/>
      <c r="I10" s="167"/>
      <c r="J10" s="167"/>
      <c r="K10" s="167"/>
    </row>
    <row r="11" spans="1:11" s="16" customFormat="1" ht="42" customHeight="1">
      <c r="A11" s="15" t="str">
        <f>'[1]рабочий'!A16</f>
        <v>Стартовый №</v>
      </c>
      <c r="B11" s="15" t="str">
        <f>'[1]рабочий'!B16</f>
        <v>№ команды</v>
      </c>
      <c r="C11" s="15" t="str">
        <f>'[1]рабочий'!C16</f>
        <v>Команда</v>
      </c>
      <c r="D11" s="15" t="str">
        <f>'[1]рабочий'!D16</f>
        <v>Состав команды</v>
      </c>
      <c r="E11" s="15" t="str">
        <f>'[1]рабочий'!E16</f>
        <v>Время старта</v>
      </c>
      <c r="F11" s="15" t="str">
        <f>'[1]рабочий'!F16</f>
        <v>Время финиша</v>
      </c>
      <c r="G11" s="15" t="str">
        <f>'[1]рабочий'!G16</f>
        <v>Прохождение 1 ворот</v>
      </c>
      <c r="H11" s="15" t="str">
        <f>'[1]рабочий'!I16</f>
        <v>Прохождение 2 ворот</v>
      </c>
      <c r="I11" s="15" t="str">
        <f>'[1]рабочий'!N16</f>
        <v>Результат</v>
      </c>
      <c r="J11" s="15" t="str">
        <f>'[1]рабочий'!V16</f>
        <v>Место</v>
      </c>
      <c r="K11" s="15" t="s">
        <v>45</v>
      </c>
    </row>
    <row r="12" spans="1:11" s="16" customFormat="1" ht="45">
      <c r="A12" s="17">
        <v>1</v>
      </c>
      <c r="B12" s="17">
        <v>30</v>
      </c>
      <c r="C12" s="25" t="s">
        <v>67</v>
      </c>
      <c r="D12" s="67" t="s">
        <v>20</v>
      </c>
      <c r="E12" s="18">
        <v>0</v>
      </c>
      <c r="F12" s="18">
        <v>0.0013641203703703704</v>
      </c>
      <c r="G12" s="19"/>
      <c r="H12" s="19"/>
      <c r="I12" s="20">
        <f>F12-E12</f>
        <v>0.0013641203703703704</v>
      </c>
      <c r="J12" s="17">
        <v>1</v>
      </c>
      <c r="K12" s="17"/>
    </row>
    <row r="13" spans="1:11" s="16" customFormat="1" ht="57">
      <c r="A13" s="17">
        <v>2</v>
      </c>
      <c r="B13" s="17">
        <v>33</v>
      </c>
      <c r="C13" s="25" t="s">
        <v>72</v>
      </c>
      <c r="D13" s="67" t="s">
        <v>23</v>
      </c>
      <c r="E13" s="18">
        <v>0</v>
      </c>
      <c r="F13" s="18">
        <v>0.0014274305555555553</v>
      </c>
      <c r="G13" s="19"/>
      <c r="H13" s="19"/>
      <c r="I13" s="20">
        <f>F13-E13</f>
        <v>0.0014274305555555553</v>
      </c>
      <c r="J13" s="17">
        <v>2</v>
      </c>
      <c r="K13" s="17"/>
    </row>
    <row r="14" spans="1:11" s="16" customFormat="1" ht="45">
      <c r="A14" s="17">
        <v>3</v>
      </c>
      <c r="B14" s="17">
        <v>22</v>
      </c>
      <c r="C14" s="132" t="s">
        <v>69</v>
      </c>
      <c r="D14" s="67" t="s">
        <v>15</v>
      </c>
      <c r="E14" s="18">
        <v>0</v>
      </c>
      <c r="F14" s="18">
        <v>0.0014651620370370372</v>
      </c>
      <c r="G14" s="19"/>
      <c r="H14" s="19"/>
      <c r="I14" s="20">
        <f>F14-E14</f>
        <v>0.0014651620370370372</v>
      </c>
      <c r="J14" s="17">
        <v>3</v>
      </c>
      <c r="K14" s="17"/>
    </row>
    <row r="15" spans="1:11" s="16" customFormat="1" ht="45">
      <c r="A15" s="17">
        <v>4</v>
      </c>
      <c r="B15" s="17">
        <v>40</v>
      </c>
      <c r="C15" s="25" t="s">
        <v>68</v>
      </c>
      <c r="D15" s="67" t="s">
        <v>18</v>
      </c>
      <c r="E15" s="18">
        <v>0</v>
      </c>
      <c r="F15" s="18">
        <v>0.001426851851851852</v>
      </c>
      <c r="G15" s="19"/>
      <c r="H15" s="19"/>
      <c r="I15" s="20">
        <v>0.0014818287037037037</v>
      </c>
      <c r="J15" s="17">
        <v>4</v>
      </c>
      <c r="K15" s="15" t="s">
        <v>46</v>
      </c>
    </row>
    <row r="16" spans="1:11" s="16" customFormat="1" ht="42.75">
      <c r="A16" s="17">
        <v>5</v>
      </c>
      <c r="B16" s="17">
        <v>36</v>
      </c>
      <c r="C16" s="25" t="s">
        <v>71</v>
      </c>
      <c r="D16" s="67" t="s">
        <v>33</v>
      </c>
      <c r="E16" s="18">
        <v>0</v>
      </c>
      <c r="F16" s="18">
        <v>0.0015929398148148146</v>
      </c>
      <c r="G16" s="19"/>
      <c r="H16" s="19"/>
      <c r="I16" s="20">
        <f>F16-E16</f>
        <v>0.0015929398148148146</v>
      </c>
      <c r="J16" s="17">
        <v>5</v>
      </c>
      <c r="K16" s="17"/>
    </row>
    <row r="17" spans="1:11" s="16" customFormat="1" ht="33.75">
      <c r="A17" s="17">
        <v>6</v>
      </c>
      <c r="B17" s="17">
        <v>31</v>
      </c>
      <c r="C17" s="25" t="s">
        <v>70</v>
      </c>
      <c r="D17" s="68" t="s">
        <v>17</v>
      </c>
      <c r="E17" s="18">
        <v>0</v>
      </c>
      <c r="F17" s="18">
        <v>0.0016418981481481482</v>
      </c>
      <c r="G17" s="19"/>
      <c r="H17" s="19"/>
      <c r="I17" s="20">
        <f>F17-E17</f>
        <v>0.0016418981481481482</v>
      </c>
      <c r="J17" s="17">
        <v>6</v>
      </c>
      <c r="K17" s="17"/>
    </row>
    <row r="18" spans="1:11" s="16" customFormat="1" ht="15">
      <c r="A18" s="31"/>
      <c r="B18" s="31"/>
      <c r="C18" s="31"/>
      <c r="D18" s="32"/>
      <c r="E18" s="33"/>
      <c r="F18" s="33"/>
      <c r="G18" s="34"/>
      <c r="H18" s="34"/>
      <c r="I18" s="35"/>
      <c r="J18" s="31"/>
      <c r="K18" s="31"/>
    </row>
    <row r="20" spans="3:10" s="88" customFormat="1" ht="28.5">
      <c r="C20" s="115" t="s">
        <v>2</v>
      </c>
      <c r="D20" s="116" t="s">
        <v>3</v>
      </c>
      <c r="E20" s="90"/>
      <c r="F20" s="90"/>
      <c r="G20" s="90"/>
      <c r="H20" s="90"/>
      <c r="I20" s="144"/>
      <c r="J20" s="144"/>
    </row>
    <row r="21" spans="3:10" s="88" customFormat="1" ht="14.25">
      <c r="C21" s="115"/>
      <c r="D21" s="116"/>
      <c r="E21" s="90"/>
      <c r="F21" s="90"/>
      <c r="G21" s="90"/>
      <c r="H21" s="90"/>
      <c r="I21" s="90"/>
      <c r="J21" s="90"/>
    </row>
    <row r="22" spans="3:10" s="88" customFormat="1" ht="14.25">
      <c r="C22" s="115" t="s">
        <v>4</v>
      </c>
      <c r="D22" s="116" t="s">
        <v>5</v>
      </c>
      <c r="E22" s="90"/>
      <c r="F22" s="90"/>
      <c r="G22" s="90"/>
      <c r="H22" s="90"/>
      <c r="I22" s="90"/>
      <c r="J22" s="90"/>
    </row>
  </sheetData>
  <sheetProtection/>
  <mergeCells count="9">
    <mergeCell ref="A1:K1"/>
    <mergeCell ref="A3:K3"/>
    <mergeCell ref="A5:K5"/>
    <mergeCell ref="D10:K10"/>
    <mergeCell ref="I20:J20"/>
    <mergeCell ref="A8:K8"/>
    <mergeCell ref="A7:K7"/>
    <mergeCell ref="A6:K6"/>
    <mergeCell ref="B10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A3" sqref="A3:K3"/>
    </sheetView>
  </sheetViews>
  <sheetFormatPr defaultColWidth="9.140625" defaultRowHeight="15"/>
  <cols>
    <col min="1" max="1" width="0.2890625" style="21" customWidth="1"/>
    <col min="2" max="2" width="14.00390625" style="21" bestFit="1" customWidth="1"/>
    <col min="3" max="3" width="25.57421875" style="21" bestFit="1" customWidth="1"/>
    <col min="4" max="4" width="28.57421875" style="14" bestFit="1" customWidth="1"/>
    <col min="5" max="5" width="12.57421875" style="21" customWidth="1"/>
    <col min="6" max="6" width="11.7109375" style="21" customWidth="1"/>
    <col min="7" max="7" width="16.140625" style="21" hidden="1" customWidth="1"/>
    <col min="8" max="8" width="15.140625" style="21" hidden="1" customWidth="1"/>
    <col min="9" max="10" width="11.57421875" style="21" customWidth="1"/>
    <col min="11" max="11" width="12.421875" style="21" customWidth="1"/>
    <col min="12" max="12" width="9.140625" style="21" customWidth="1"/>
    <col min="13" max="16384" width="9.140625" style="10" customWidth="1"/>
  </cols>
  <sheetData>
    <row r="1" spans="1:13" ht="69" customHeight="1">
      <c r="A1" s="141" t="s">
        <v>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22"/>
      <c r="M1" s="22"/>
    </row>
    <row r="2" spans="2:8" ht="15">
      <c r="B2" s="1"/>
      <c r="C2" s="1"/>
      <c r="D2" s="2"/>
      <c r="E2" s="3"/>
      <c r="F2" s="3"/>
      <c r="G2" s="3"/>
      <c r="H2" s="3"/>
    </row>
    <row r="3" spans="1:13" ht="18" customHeight="1">
      <c r="A3" s="142" t="s">
        <v>29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23"/>
      <c r="M3" s="23"/>
    </row>
    <row r="4" spans="2:4" ht="15">
      <c r="B4" s="4"/>
      <c r="C4" s="5"/>
      <c r="D4" s="6"/>
    </row>
    <row r="5" spans="1:13" ht="15" customHeight="1">
      <c r="A5" s="143" t="s">
        <v>66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2"/>
      <c r="M5" s="2"/>
    </row>
    <row r="6" spans="1:13" ht="15" customHeight="1">
      <c r="A6" s="147" t="s">
        <v>14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26"/>
      <c r="M6" s="26"/>
    </row>
    <row r="7" spans="1:13" ht="18" customHeight="1">
      <c r="A7" s="146" t="s">
        <v>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27"/>
      <c r="M7" s="27"/>
    </row>
    <row r="8" spans="1:13" ht="23.25" customHeight="1">
      <c r="A8" s="145" t="s">
        <v>11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28"/>
      <c r="M8" s="28"/>
    </row>
    <row r="9" spans="1:12" ht="15">
      <c r="A9" s="13"/>
      <c r="B9" s="13"/>
      <c r="C9" s="12"/>
      <c r="D9" s="13"/>
      <c r="E9" s="13"/>
      <c r="F9" s="13"/>
      <c r="G9" s="13"/>
      <c r="H9" s="13"/>
      <c r="I9" s="13"/>
      <c r="J9" s="13"/>
      <c r="K9" s="13"/>
      <c r="L9" s="10"/>
    </row>
    <row r="10" spans="2:12" s="88" customFormat="1" ht="14.25">
      <c r="B10" s="89" t="s">
        <v>30</v>
      </c>
      <c r="C10" s="90"/>
      <c r="D10" s="89"/>
      <c r="E10" s="89"/>
      <c r="F10" s="148" t="s">
        <v>31</v>
      </c>
      <c r="G10" s="148"/>
      <c r="H10" s="148"/>
      <c r="I10" s="148"/>
      <c r="J10" s="148"/>
      <c r="K10" s="148"/>
      <c r="L10" s="148"/>
    </row>
    <row r="11" ht="15.75" thickBot="1">
      <c r="B11" s="57" t="s">
        <v>25</v>
      </c>
    </row>
    <row r="12" spans="1:13" s="16" customFormat="1" ht="42" customHeight="1" thickBot="1">
      <c r="A12" s="37" t="str">
        <f>'[1]рабочий'!A16</f>
        <v>Стартовый №</v>
      </c>
      <c r="B12" s="50" t="s">
        <v>6</v>
      </c>
      <c r="C12" s="51" t="s">
        <v>7</v>
      </c>
      <c r="D12" s="51" t="s">
        <v>8</v>
      </c>
      <c r="E12" s="51" t="s">
        <v>36</v>
      </c>
      <c r="F12" s="51" t="s">
        <v>37</v>
      </c>
      <c r="G12" s="51" t="s">
        <v>38</v>
      </c>
      <c r="H12" s="51" t="s">
        <v>39</v>
      </c>
      <c r="I12" s="51" t="s">
        <v>40</v>
      </c>
      <c r="J12" s="51" t="s">
        <v>59</v>
      </c>
      <c r="K12" s="51" t="s">
        <v>50</v>
      </c>
      <c r="L12" s="81" t="s">
        <v>45</v>
      </c>
      <c r="M12" s="84" t="s">
        <v>9</v>
      </c>
    </row>
    <row r="13" spans="1:13" s="16" customFormat="1" ht="45">
      <c r="A13" s="30">
        <v>1</v>
      </c>
      <c r="B13" s="44" t="s">
        <v>47</v>
      </c>
      <c r="C13" s="100" t="s">
        <v>73</v>
      </c>
      <c r="D13" s="78" t="s">
        <v>15</v>
      </c>
      <c r="E13" s="46">
        <v>0</v>
      </c>
      <c r="F13" s="46">
        <v>0.0016214120370370369</v>
      </c>
      <c r="G13" s="47" t="s">
        <v>10</v>
      </c>
      <c r="H13" s="47" t="s">
        <v>10</v>
      </c>
      <c r="I13" s="48">
        <f aca="true" t="shared" si="0" ref="I13:I18">F13-E13</f>
        <v>0.0016214120370370369</v>
      </c>
      <c r="J13" s="48"/>
      <c r="K13" s="65">
        <v>1</v>
      </c>
      <c r="L13" s="91"/>
      <c r="M13" s="95"/>
    </row>
    <row r="14" spans="1:13" s="16" customFormat="1" ht="34.5" thickBot="1">
      <c r="A14" s="30">
        <v>2</v>
      </c>
      <c r="B14" s="38">
        <v>31</v>
      </c>
      <c r="C14" s="99" t="s">
        <v>74</v>
      </c>
      <c r="D14" s="79" t="s">
        <v>17</v>
      </c>
      <c r="E14" s="40">
        <v>0</v>
      </c>
      <c r="F14" s="40">
        <v>0.0022063657407407405</v>
      </c>
      <c r="G14" s="41" t="s">
        <v>10</v>
      </c>
      <c r="H14" s="41" t="s">
        <v>10</v>
      </c>
      <c r="I14" s="42">
        <f t="shared" si="0"/>
        <v>0.0022063657407407405</v>
      </c>
      <c r="J14" s="42"/>
      <c r="K14" s="66">
        <v>2</v>
      </c>
      <c r="L14" s="94"/>
      <c r="M14" s="97">
        <v>5</v>
      </c>
    </row>
    <row r="15" spans="1:13" s="16" customFormat="1" ht="56.25">
      <c r="A15" s="30">
        <v>3</v>
      </c>
      <c r="B15" s="44" t="s">
        <v>48</v>
      </c>
      <c r="C15" s="100" t="s">
        <v>75</v>
      </c>
      <c r="D15" s="78" t="s">
        <v>23</v>
      </c>
      <c r="E15" s="46">
        <v>0</v>
      </c>
      <c r="F15" s="46">
        <v>0.0016261574074074075</v>
      </c>
      <c r="G15" s="47" t="s">
        <v>10</v>
      </c>
      <c r="H15" s="47" t="s">
        <v>10</v>
      </c>
      <c r="I15" s="48">
        <f t="shared" si="0"/>
        <v>0.0016261574074074075</v>
      </c>
      <c r="J15" s="48">
        <v>0.001684027777777778</v>
      </c>
      <c r="K15" s="65">
        <v>1</v>
      </c>
      <c r="L15" s="92" t="s">
        <v>46</v>
      </c>
      <c r="M15" s="98"/>
    </row>
    <row r="16" spans="1:13" s="16" customFormat="1" ht="43.5" thickBot="1">
      <c r="A16" s="30">
        <v>4</v>
      </c>
      <c r="B16" s="38">
        <v>36</v>
      </c>
      <c r="C16" s="99" t="s">
        <v>76</v>
      </c>
      <c r="D16" s="80" t="s">
        <v>33</v>
      </c>
      <c r="E16" s="40">
        <v>0</v>
      </c>
      <c r="F16" s="40">
        <v>0.002344560185185185</v>
      </c>
      <c r="G16" s="41">
        <v>0</v>
      </c>
      <c r="H16" s="41" t="s">
        <v>10</v>
      </c>
      <c r="I16" s="42">
        <f t="shared" si="0"/>
        <v>0.002344560185185185</v>
      </c>
      <c r="J16" s="42">
        <v>0.0024024305555555557</v>
      </c>
      <c r="K16" s="66">
        <v>2</v>
      </c>
      <c r="L16" s="93" t="s">
        <v>46</v>
      </c>
      <c r="M16" s="97">
        <v>6</v>
      </c>
    </row>
    <row r="17" spans="1:13" s="16" customFormat="1" ht="45">
      <c r="A17" s="30">
        <v>5</v>
      </c>
      <c r="B17" s="44" t="s">
        <v>49</v>
      </c>
      <c r="C17" s="100" t="s">
        <v>77</v>
      </c>
      <c r="D17" s="78" t="s">
        <v>20</v>
      </c>
      <c r="E17" s="46">
        <v>0</v>
      </c>
      <c r="F17" s="46">
        <v>0.0019662037037037035</v>
      </c>
      <c r="G17" s="47">
        <v>0</v>
      </c>
      <c r="H17" s="47" t="s">
        <v>10</v>
      </c>
      <c r="I17" s="48">
        <f t="shared" si="0"/>
        <v>0.0019662037037037035</v>
      </c>
      <c r="J17" s="48"/>
      <c r="K17" s="65">
        <v>1</v>
      </c>
      <c r="L17" s="91"/>
      <c r="M17" s="95"/>
    </row>
    <row r="18" spans="1:13" s="16" customFormat="1" ht="45.75" thickBot="1">
      <c r="A18" s="36">
        <v>6</v>
      </c>
      <c r="B18" s="38">
        <v>40</v>
      </c>
      <c r="C18" s="99" t="s">
        <v>78</v>
      </c>
      <c r="D18" s="80" t="s">
        <v>18</v>
      </c>
      <c r="E18" s="40">
        <v>0</v>
      </c>
      <c r="F18" s="40">
        <v>0.001994212962962963</v>
      </c>
      <c r="G18" s="41" t="s">
        <v>10</v>
      </c>
      <c r="H18" s="41">
        <v>0</v>
      </c>
      <c r="I18" s="42">
        <f t="shared" si="0"/>
        <v>0.001994212962962963</v>
      </c>
      <c r="J18" s="42"/>
      <c r="K18" s="66">
        <v>2</v>
      </c>
      <c r="L18" s="94"/>
      <c r="M18" s="96"/>
    </row>
    <row r="19" spans="1:12" s="16" customFormat="1" ht="15" customHeight="1">
      <c r="A19" s="31"/>
      <c r="B19" s="31"/>
      <c r="C19" s="31"/>
      <c r="D19" s="53"/>
      <c r="E19" s="33"/>
      <c r="F19" s="33"/>
      <c r="G19" s="34"/>
      <c r="H19" s="34"/>
      <c r="I19" s="35"/>
      <c r="J19" s="35"/>
      <c r="K19" s="31"/>
      <c r="L19" s="31"/>
    </row>
    <row r="20" spans="1:12" s="16" customFormat="1" ht="16.5" thickBot="1">
      <c r="A20" s="31"/>
      <c r="B20" s="54" t="s">
        <v>26</v>
      </c>
      <c r="C20" s="31"/>
      <c r="D20" s="32"/>
      <c r="E20" s="33"/>
      <c r="F20" s="33"/>
      <c r="G20" s="34"/>
      <c r="H20" s="34"/>
      <c r="I20" s="35"/>
      <c r="J20" s="35"/>
      <c r="K20" s="31"/>
      <c r="L20" s="31"/>
    </row>
    <row r="21" spans="1:12" s="16" customFormat="1" ht="30.75" thickBot="1">
      <c r="A21" s="31"/>
      <c r="B21" s="50" t="s">
        <v>6</v>
      </c>
      <c r="C21" s="51" t="s">
        <v>7</v>
      </c>
      <c r="D21" s="51" t="s">
        <v>8</v>
      </c>
      <c r="E21" s="51" t="s">
        <v>36</v>
      </c>
      <c r="F21" s="51" t="s">
        <v>37</v>
      </c>
      <c r="G21" s="51" t="s">
        <v>38</v>
      </c>
      <c r="H21" s="51" t="s">
        <v>39</v>
      </c>
      <c r="I21" s="51" t="s">
        <v>40</v>
      </c>
      <c r="J21" s="52" t="s">
        <v>50</v>
      </c>
      <c r="K21" s="31"/>
      <c r="L21" s="31"/>
    </row>
    <row r="22" spans="1:12" s="16" customFormat="1" ht="56.25">
      <c r="A22" s="30">
        <v>1</v>
      </c>
      <c r="B22" s="44" t="s">
        <v>48</v>
      </c>
      <c r="C22" s="45" t="s">
        <v>79</v>
      </c>
      <c r="D22" s="78" t="s">
        <v>23</v>
      </c>
      <c r="E22" s="46">
        <v>0</v>
      </c>
      <c r="F22" s="46">
        <v>0.0022883101851851853</v>
      </c>
      <c r="G22" s="47" t="s">
        <v>10</v>
      </c>
      <c r="H22" s="47" t="s">
        <v>10</v>
      </c>
      <c r="I22" s="48">
        <f>F22-E22</f>
        <v>0.0022883101851851853</v>
      </c>
      <c r="J22" s="82">
        <v>2</v>
      </c>
      <c r="K22" s="31"/>
      <c r="L22" s="31"/>
    </row>
    <row r="23" spans="1:12" s="16" customFormat="1" ht="45.75" thickBot="1">
      <c r="A23" s="30">
        <v>2</v>
      </c>
      <c r="B23" s="38">
        <v>40</v>
      </c>
      <c r="C23" s="39" t="s">
        <v>80</v>
      </c>
      <c r="D23" s="80" t="s">
        <v>18</v>
      </c>
      <c r="E23" s="40">
        <v>0</v>
      </c>
      <c r="F23" s="40">
        <v>0.0018924768518518518</v>
      </c>
      <c r="G23" s="41" t="s">
        <v>10</v>
      </c>
      <c r="H23" s="41" t="s">
        <v>10</v>
      </c>
      <c r="I23" s="42">
        <f>F23-E23</f>
        <v>0.0018924768518518518</v>
      </c>
      <c r="J23" s="83">
        <v>1</v>
      </c>
      <c r="K23" s="31"/>
      <c r="L23" s="31"/>
    </row>
    <row r="24" spans="1:12" s="16" customFormat="1" ht="45">
      <c r="A24" s="30">
        <v>3</v>
      </c>
      <c r="B24" s="44" t="s">
        <v>47</v>
      </c>
      <c r="C24" s="100" t="s">
        <v>81</v>
      </c>
      <c r="D24" s="78" t="s">
        <v>15</v>
      </c>
      <c r="E24" s="46">
        <v>0</v>
      </c>
      <c r="F24" s="46">
        <v>0.0022439814814814813</v>
      </c>
      <c r="G24" s="47" t="s">
        <v>10</v>
      </c>
      <c r="H24" s="47" t="s">
        <v>10</v>
      </c>
      <c r="I24" s="48">
        <f>F24-E24</f>
        <v>0.0022439814814814813</v>
      </c>
      <c r="J24" s="82">
        <v>2</v>
      </c>
      <c r="K24" s="31"/>
      <c r="L24" s="31"/>
    </row>
    <row r="25" spans="1:12" s="16" customFormat="1" ht="45.75" thickBot="1">
      <c r="A25" s="30">
        <v>4</v>
      </c>
      <c r="B25" s="38">
        <v>30</v>
      </c>
      <c r="C25" s="39" t="s">
        <v>82</v>
      </c>
      <c r="D25" s="80" t="s">
        <v>20</v>
      </c>
      <c r="E25" s="40">
        <v>0</v>
      </c>
      <c r="F25" s="40">
        <v>0.0021300925925925927</v>
      </c>
      <c r="G25" s="41">
        <v>0</v>
      </c>
      <c r="H25" s="41" t="s">
        <v>10</v>
      </c>
      <c r="I25" s="42">
        <f>F25-E25</f>
        <v>0.0021300925925925927</v>
      </c>
      <c r="J25" s="83">
        <v>1</v>
      </c>
      <c r="K25" s="31"/>
      <c r="L25" s="31"/>
    </row>
    <row r="26" spans="1:12" s="16" customFormat="1" ht="15">
      <c r="A26" s="31"/>
      <c r="B26" s="31"/>
      <c r="C26" s="31"/>
      <c r="D26" s="32"/>
      <c r="E26" s="33"/>
      <c r="F26" s="33"/>
      <c r="G26" s="34"/>
      <c r="H26" s="34"/>
      <c r="I26" s="35"/>
      <c r="J26" s="35"/>
      <c r="K26" s="31"/>
      <c r="L26" s="31"/>
    </row>
    <row r="27" spans="1:12" s="16" customFormat="1" ht="16.5" thickBot="1">
      <c r="A27" s="31"/>
      <c r="B27" s="54" t="s">
        <v>27</v>
      </c>
      <c r="C27" s="31"/>
      <c r="D27" s="32"/>
      <c r="E27" s="33"/>
      <c r="F27" s="33"/>
      <c r="G27" s="34"/>
      <c r="H27" s="34"/>
      <c r="I27" s="35"/>
      <c r="J27" s="35"/>
      <c r="K27" s="31"/>
      <c r="L27" s="31"/>
    </row>
    <row r="28" spans="1:12" s="16" customFormat="1" ht="30">
      <c r="A28" s="31"/>
      <c r="B28" s="179" t="s">
        <v>6</v>
      </c>
      <c r="C28" s="180" t="s">
        <v>7</v>
      </c>
      <c r="D28" s="180" t="s">
        <v>8</v>
      </c>
      <c r="E28" s="180" t="s">
        <v>36</v>
      </c>
      <c r="F28" s="180" t="s">
        <v>37</v>
      </c>
      <c r="G28" s="180" t="s">
        <v>38</v>
      </c>
      <c r="H28" s="180" t="s">
        <v>39</v>
      </c>
      <c r="I28" s="180" t="s">
        <v>40</v>
      </c>
      <c r="J28" s="181" t="s">
        <v>9</v>
      </c>
      <c r="K28" s="31"/>
      <c r="L28" s="31"/>
    </row>
    <row r="29" spans="1:12" s="16" customFormat="1" ht="45">
      <c r="A29" s="30">
        <v>1</v>
      </c>
      <c r="B29" s="182" t="s">
        <v>47</v>
      </c>
      <c r="C29" s="132" t="s">
        <v>81</v>
      </c>
      <c r="D29" s="139" t="s">
        <v>15</v>
      </c>
      <c r="E29" s="18">
        <v>0</v>
      </c>
      <c r="F29" s="18">
        <v>0.0020062500000000002</v>
      </c>
      <c r="G29" s="19" t="s">
        <v>10</v>
      </c>
      <c r="H29" s="19" t="s">
        <v>10</v>
      </c>
      <c r="I29" s="20">
        <f>F29-E29</f>
        <v>0.0020062500000000002</v>
      </c>
      <c r="J29" s="183">
        <v>3</v>
      </c>
      <c r="K29" s="31"/>
      <c r="L29" s="31"/>
    </row>
    <row r="30" spans="1:12" s="16" customFormat="1" ht="57" thickBot="1">
      <c r="A30" s="30">
        <v>2</v>
      </c>
      <c r="B30" s="38">
        <v>33</v>
      </c>
      <c r="C30" s="39" t="s">
        <v>79</v>
      </c>
      <c r="D30" s="80" t="s">
        <v>23</v>
      </c>
      <c r="E30" s="40">
        <v>0</v>
      </c>
      <c r="F30" s="40">
        <v>0.0021221064814814813</v>
      </c>
      <c r="G30" s="41" t="s">
        <v>10</v>
      </c>
      <c r="H30" s="41" t="s">
        <v>10</v>
      </c>
      <c r="I30" s="42">
        <f>F30-E30</f>
        <v>0.0021221064814814813</v>
      </c>
      <c r="J30" s="87">
        <v>4</v>
      </c>
      <c r="K30" s="31"/>
      <c r="L30" s="31"/>
    </row>
    <row r="31" spans="1:12" s="16" customFormat="1" ht="15">
      <c r="A31" s="31"/>
      <c r="B31" s="31"/>
      <c r="C31" s="31"/>
      <c r="D31" s="32"/>
      <c r="E31" s="33"/>
      <c r="F31" s="33"/>
      <c r="G31" s="34"/>
      <c r="H31" s="34"/>
      <c r="I31" s="35"/>
      <c r="J31" s="85"/>
      <c r="K31" s="31"/>
      <c r="L31" s="31"/>
    </row>
    <row r="32" spans="1:12" s="16" customFormat="1" ht="16.5" thickBot="1">
      <c r="A32" s="31"/>
      <c r="B32" s="54" t="s">
        <v>28</v>
      </c>
      <c r="C32" s="31"/>
      <c r="D32" s="32"/>
      <c r="E32" s="33"/>
      <c r="F32" s="33"/>
      <c r="G32" s="34"/>
      <c r="H32" s="34"/>
      <c r="I32" s="35"/>
      <c r="J32" s="85"/>
      <c r="K32" s="31"/>
      <c r="L32" s="31"/>
    </row>
    <row r="33" spans="1:12" s="16" customFormat="1" ht="30">
      <c r="A33" s="31"/>
      <c r="B33" s="179" t="s">
        <v>6</v>
      </c>
      <c r="C33" s="180" t="s">
        <v>7</v>
      </c>
      <c r="D33" s="180" t="s">
        <v>8</v>
      </c>
      <c r="E33" s="180" t="s">
        <v>36</v>
      </c>
      <c r="F33" s="180" t="s">
        <v>37</v>
      </c>
      <c r="G33" s="180" t="s">
        <v>38</v>
      </c>
      <c r="H33" s="180" t="s">
        <v>39</v>
      </c>
      <c r="I33" s="180" t="s">
        <v>40</v>
      </c>
      <c r="J33" s="86" t="s">
        <v>9</v>
      </c>
      <c r="K33" s="31"/>
      <c r="L33" s="31"/>
    </row>
    <row r="34" spans="1:12" s="16" customFormat="1" ht="45">
      <c r="A34" s="30">
        <v>1</v>
      </c>
      <c r="B34" s="182" t="s">
        <v>60</v>
      </c>
      <c r="C34" s="140" t="s">
        <v>83</v>
      </c>
      <c r="D34" s="139" t="s">
        <v>18</v>
      </c>
      <c r="E34" s="18">
        <v>0</v>
      </c>
      <c r="F34" s="18">
        <v>0.001846064814814815</v>
      </c>
      <c r="G34" s="19" t="s">
        <v>10</v>
      </c>
      <c r="H34" s="19" t="s">
        <v>10</v>
      </c>
      <c r="I34" s="20">
        <f>F34-E34</f>
        <v>0.001846064814814815</v>
      </c>
      <c r="J34" s="183">
        <v>1</v>
      </c>
      <c r="K34" s="31"/>
      <c r="L34" s="31"/>
    </row>
    <row r="35" spans="1:12" s="16" customFormat="1" ht="45.75" thickBot="1">
      <c r="A35" s="30">
        <v>2</v>
      </c>
      <c r="B35" s="38">
        <v>30</v>
      </c>
      <c r="C35" s="39" t="s">
        <v>84</v>
      </c>
      <c r="D35" s="80" t="s">
        <v>20</v>
      </c>
      <c r="E35" s="40">
        <v>0</v>
      </c>
      <c r="F35" s="40">
        <v>0.0019300925925925926</v>
      </c>
      <c r="G35" s="41" t="s">
        <v>10</v>
      </c>
      <c r="H35" s="41" t="s">
        <v>10</v>
      </c>
      <c r="I35" s="42">
        <f>F35-E35</f>
        <v>0.0019300925925925926</v>
      </c>
      <c r="J35" s="87">
        <v>2</v>
      </c>
      <c r="K35" s="31"/>
      <c r="L35" s="31"/>
    </row>
    <row r="37" spans="3:11" s="88" customFormat="1" ht="14.25">
      <c r="C37" s="115" t="s">
        <v>2</v>
      </c>
      <c r="D37" s="116" t="s">
        <v>3</v>
      </c>
      <c r="E37" s="90"/>
      <c r="F37" s="90"/>
      <c r="G37" s="90"/>
      <c r="H37" s="90"/>
      <c r="I37" s="144"/>
      <c r="J37" s="144"/>
      <c r="K37" s="144"/>
    </row>
    <row r="38" spans="3:11" s="88" customFormat="1" ht="14.25">
      <c r="C38" s="115"/>
      <c r="D38" s="116"/>
      <c r="E38" s="90"/>
      <c r="F38" s="90"/>
      <c r="G38" s="90"/>
      <c r="H38" s="90"/>
      <c r="I38" s="90"/>
      <c r="J38" s="90"/>
      <c r="K38" s="90"/>
    </row>
    <row r="39" spans="3:11" s="88" customFormat="1" ht="14.25">
      <c r="C39" s="115" t="s">
        <v>4</v>
      </c>
      <c r="D39" s="116" t="s">
        <v>5</v>
      </c>
      <c r="E39" s="90"/>
      <c r="F39" s="90"/>
      <c r="G39" s="90"/>
      <c r="H39" s="90"/>
      <c r="I39" s="90"/>
      <c r="J39" s="90"/>
      <c r="K39" s="90"/>
    </row>
  </sheetData>
  <sheetProtection/>
  <mergeCells count="8">
    <mergeCell ref="I37:K37"/>
    <mergeCell ref="F10:L10"/>
    <mergeCell ref="A1:K1"/>
    <mergeCell ref="A3:K3"/>
    <mergeCell ref="A5:K5"/>
    <mergeCell ref="A6:K6"/>
    <mergeCell ref="A7:K7"/>
    <mergeCell ref="A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8"/>
  <sheetViews>
    <sheetView zoomScalePageLayoutView="0" workbookViewId="0" topLeftCell="A1">
      <selection activeCell="A3" sqref="A3:AE3"/>
    </sheetView>
  </sheetViews>
  <sheetFormatPr defaultColWidth="8.8515625" defaultRowHeight="15"/>
  <cols>
    <col min="1" max="1" width="11.00390625" style="9" bestFit="1" customWidth="1"/>
    <col min="2" max="2" width="20.57421875" style="9" customWidth="1"/>
    <col min="3" max="3" width="22.8515625" style="9" customWidth="1"/>
    <col min="4" max="4" width="1.8515625" style="9" bestFit="1" customWidth="1"/>
    <col min="5" max="5" width="12.28125" style="9" customWidth="1"/>
    <col min="6" max="10" width="3.00390625" style="9" customWidth="1"/>
    <col min="11" max="26" width="3.00390625" style="9" hidden="1" customWidth="1"/>
    <col min="27" max="27" width="9.28125" style="9" customWidth="1"/>
    <col min="28" max="28" width="12.28125" style="9" customWidth="1"/>
    <col min="29" max="29" width="11.7109375" style="9" customWidth="1"/>
    <col min="30" max="30" width="10.57421875" style="9" customWidth="1"/>
    <col min="31" max="31" width="7.421875" style="9" bestFit="1" customWidth="1"/>
    <col min="32" max="16384" width="8.8515625" style="9" customWidth="1"/>
  </cols>
  <sheetData>
    <row r="1" spans="1:31" ht="69" customHeight="1">
      <c r="A1" s="141" t="s">
        <v>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</row>
    <row r="2" spans="2:8" ht="15">
      <c r="B2" s="1"/>
      <c r="C2" s="1"/>
      <c r="D2" s="1"/>
      <c r="E2" s="3"/>
      <c r="F2" s="3"/>
      <c r="G2" s="3"/>
      <c r="H2" s="3"/>
    </row>
    <row r="3" spans="1:31" ht="18" customHeight="1">
      <c r="A3" s="142" t="s">
        <v>29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2:4" ht="15">
      <c r="B4" s="4"/>
      <c r="C4" s="4"/>
      <c r="D4" s="4"/>
    </row>
    <row r="5" spans="1:31" ht="15" customHeight="1">
      <c r="A5" s="143" t="s">
        <v>66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</row>
    <row r="6" spans="1:31" ht="15" customHeight="1">
      <c r="A6" s="147" t="s">
        <v>14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</row>
    <row r="7" spans="1:31" ht="18" customHeight="1">
      <c r="A7" s="146" t="s">
        <v>62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1" ht="23.25" customHeight="1">
      <c r="A8" s="145" t="s">
        <v>12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</row>
    <row r="9" spans="1:10" s="10" customFormat="1" ht="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31" s="88" customFormat="1" ht="15" customHeight="1">
      <c r="A10" s="158" t="s">
        <v>30</v>
      </c>
      <c r="B10" s="158"/>
      <c r="C10" s="157" t="s">
        <v>31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</row>
    <row r="11" spans="3:10" s="10" customFormat="1" ht="15">
      <c r="C11" s="29"/>
      <c r="D11" s="29"/>
      <c r="E11" s="58"/>
      <c r="F11" s="58"/>
      <c r="G11" s="58"/>
      <c r="H11" s="58"/>
      <c r="I11" s="58"/>
      <c r="J11" s="58"/>
    </row>
    <row r="12" spans="1:31" s="24" customFormat="1" ht="30">
      <c r="A12" s="15" t="s">
        <v>6</v>
      </c>
      <c r="B12" s="15" t="s">
        <v>7</v>
      </c>
      <c r="C12" s="15" t="s">
        <v>8</v>
      </c>
      <c r="D12" s="15"/>
      <c r="E12" s="101" t="s">
        <v>51</v>
      </c>
      <c r="F12" s="101" t="s">
        <v>52</v>
      </c>
      <c r="G12" s="101" t="s">
        <v>53</v>
      </c>
      <c r="H12" s="101" t="s">
        <v>54</v>
      </c>
      <c r="I12" s="101" t="s">
        <v>55</v>
      </c>
      <c r="J12" s="101" t="s">
        <v>56</v>
      </c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 t="s">
        <v>57</v>
      </c>
      <c r="AB12" s="102" t="s">
        <v>58</v>
      </c>
      <c r="AC12" s="102" t="s">
        <v>40</v>
      </c>
      <c r="AD12" s="102" t="s">
        <v>61</v>
      </c>
      <c r="AE12" s="69" t="s">
        <v>9</v>
      </c>
    </row>
    <row r="13" spans="1:31" s="24" customFormat="1" ht="34.5" customHeight="1">
      <c r="A13" s="156">
        <v>30</v>
      </c>
      <c r="B13" s="154" t="s">
        <v>85</v>
      </c>
      <c r="C13" s="153" t="s">
        <v>20</v>
      </c>
      <c r="D13" s="67">
        <v>1</v>
      </c>
      <c r="E13" s="73">
        <v>0.0013684027777777776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5">
        <v>0</v>
      </c>
      <c r="AB13" s="74">
        <f>AB14</f>
        <v>0</v>
      </c>
      <c r="AC13" s="103">
        <f>E13+AB13</f>
        <v>0.0013684027777777776</v>
      </c>
      <c r="AD13" s="149">
        <f>AC13</f>
        <v>0.0013684027777777776</v>
      </c>
      <c r="AE13" s="151">
        <v>1</v>
      </c>
    </row>
    <row r="14" spans="1:31" s="24" customFormat="1" ht="34.5" customHeight="1">
      <c r="A14" s="156"/>
      <c r="B14" s="154"/>
      <c r="C14" s="153"/>
      <c r="D14" s="105">
        <v>2</v>
      </c>
      <c r="E14" s="106">
        <v>0.0014097222222222221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7">
        <v>0</v>
      </c>
      <c r="Y14" s="107">
        <v>0</v>
      </c>
      <c r="Z14" s="107">
        <v>0</v>
      </c>
      <c r="AA14" s="108">
        <v>0</v>
      </c>
      <c r="AB14" s="109">
        <v>0</v>
      </c>
      <c r="AC14" s="110">
        <f aca="true" t="shared" si="0" ref="AC14:AC23">AB14+E14</f>
        <v>0.0014097222222222221</v>
      </c>
      <c r="AD14" s="150"/>
      <c r="AE14" s="152"/>
    </row>
    <row r="15" spans="1:31" s="24" customFormat="1" ht="34.5" customHeight="1">
      <c r="A15" s="155">
        <v>22</v>
      </c>
      <c r="B15" s="154" t="s">
        <v>78</v>
      </c>
      <c r="C15" s="153" t="s">
        <v>18</v>
      </c>
      <c r="D15" s="67"/>
      <c r="E15" s="73">
        <v>0.001473726851851852</v>
      </c>
      <c r="F15" s="72">
        <v>5</v>
      </c>
      <c r="G15" s="72">
        <v>0</v>
      </c>
      <c r="H15" s="72">
        <v>0</v>
      </c>
      <c r="I15" s="72">
        <v>0</v>
      </c>
      <c r="J15" s="72">
        <v>0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5">
        <v>5</v>
      </c>
      <c r="AB15" s="74">
        <v>5.7870370370370366E-05</v>
      </c>
      <c r="AC15" s="73">
        <f t="shared" si="0"/>
        <v>0.0015315972222222224</v>
      </c>
      <c r="AD15" s="149">
        <f>AC15</f>
        <v>0.0015315972222222224</v>
      </c>
      <c r="AE15" s="151">
        <v>2</v>
      </c>
    </row>
    <row r="16" spans="1:31" s="24" customFormat="1" ht="34.5" customHeight="1">
      <c r="A16" s="155"/>
      <c r="B16" s="154"/>
      <c r="C16" s="153"/>
      <c r="D16" s="105">
        <v>2</v>
      </c>
      <c r="E16" s="106">
        <v>0.001604513888888889</v>
      </c>
      <c r="F16" s="107">
        <v>0</v>
      </c>
      <c r="G16" s="107">
        <v>0</v>
      </c>
      <c r="H16" s="107">
        <v>0</v>
      </c>
      <c r="I16" s="107">
        <v>5</v>
      </c>
      <c r="J16" s="107">
        <v>0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>
        <v>5</v>
      </c>
      <c r="AB16" s="109">
        <v>5.7870370370370366E-05</v>
      </c>
      <c r="AC16" s="106">
        <f t="shared" si="0"/>
        <v>0.0016623842592592595</v>
      </c>
      <c r="AD16" s="150"/>
      <c r="AE16" s="152"/>
    </row>
    <row r="17" spans="1:31" s="24" customFormat="1" ht="34.5" customHeight="1">
      <c r="A17" s="155">
        <v>33</v>
      </c>
      <c r="B17" s="154" t="s">
        <v>79</v>
      </c>
      <c r="C17" s="153" t="s">
        <v>23</v>
      </c>
      <c r="D17" s="67">
        <v>1</v>
      </c>
      <c r="E17" s="73">
        <v>0.001552777777777778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5">
        <v>0</v>
      </c>
      <c r="AB17" s="74">
        <v>0</v>
      </c>
      <c r="AC17" s="73">
        <f t="shared" si="0"/>
        <v>0.001552777777777778</v>
      </c>
      <c r="AD17" s="149">
        <f>AC17</f>
        <v>0.001552777777777778</v>
      </c>
      <c r="AE17" s="151">
        <v>3</v>
      </c>
    </row>
    <row r="18" spans="1:31" s="24" customFormat="1" ht="34.5" customHeight="1">
      <c r="A18" s="155"/>
      <c r="B18" s="154"/>
      <c r="C18" s="153"/>
      <c r="D18" s="105">
        <v>2</v>
      </c>
      <c r="E18" s="106">
        <v>0.001565972222222222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8">
        <v>0</v>
      </c>
      <c r="AB18" s="109">
        <v>0</v>
      </c>
      <c r="AC18" s="106">
        <f t="shared" si="0"/>
        <v>0.001565972222222222</v>
      </c>
      <c r="AD18" s="150"/>
      <c r="AE18" s="152"/>
    </row>
    <row r="19" spans="1:31" s="24" customFormat="1" ht="34.5" customHeight="1">
      <c r="A19" s="156">
        <v>40</v>
      </c>
      <c r="B19" s="185" t="s">
        <v>73</v>
      </c>
      <c r="C19" s="153" t="s">
        <v>15</v>
      </c>
      <c r="D19" s="67">
        <v>1</v>
      </c>
      <c r="E19" s="73">
        <v>0.001621875</v>
      </c>
      <c r="F19" s="72">
        <v>5</v>
      </c>
      <c r="G19" s="72">
        <v>5</v>
      </c>
      <c r="H19" s="72">
        <v>0</v>
      </c>
      <c r="I19" s="72">
        <v>5</v>
      </c>
      <c r="J19" s="72">
        <v>0</v>
      </c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5">
        <v>15</v>
      </c>
      <c r="AB19" s="74">
        <v>0.00017361111111111112</v>
      </c>
      <c r="AC19" s="103">
        <f t="shared" si="0"/>
        <v>0.0017954861111111112</v>
      </c>
      <c r="AD19" s="149">
        <f>AC19</f>
        <v>0.0017954861111111112</v>
      </c>
      <c r="AE19" s="151">
        <v>4</v>
      </c>
    </row>
    <row r="20" spans="1:31" s="24" customFormat="1" ht="34.5" customHeight="1">
      <c r="A20" s="156"/>
      <c r="B20" s="184"/>
      <c r="C20" s="153"/>
      <c r="D20" s="105">
        <v>2</v>
      </c>
      <c r="E20" s="106">
        <v>0.0017079861111111113</v>
      </c>
      <c r="F20" s="107">
        <v>0</v>
      </c>
      <c r="G20" s="107">
        <v>5</v>
      </c>
      <c r="H20" s="107">
        <v>5</v>
      </c>
      <c r="I20" s="107">
        <v>0</v>
      </c>
      <c r="J20" s="107">
        <v>0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>
        <v>10</v>
      </c>
      <c r="AB20" s="109">
        <v>0.00011574074074074073</v>
      </c>
      <c r="AC20" s="110">
        <f t="shared" si="0"/>
        <v>0.001823726851851852</v>
      </c>
      <c r="AD20" s="150"/>
      <c r="AE20" s="152"/>
    </row>
    <row r="21" spans="1:31" s="24" customFormat="1" ht="34.5" customHeight="1">
      <c r="A21" s="156">
        <v>36</v>
      </c>
      <c r="B21" s="154" t="s">
        <v>76</v>
      </c>
      <c r="C21" s="153" t="s">
        <v>33</v>
      </c>
      <c r="D21" s="67">
        <v>1</v>
      </c>
      <c r="E21" s="73">
        <v>0.0017255787037037038</v>
      </c>
      <c r="F21" s="72">
        <v>5</v>
      </c>
      <c r="G21" s="72">
        <v>5</v>
      </c>
      <c r="H21" s="72">
        <v>0</v>
      </c>
      <c r="I21" s="72">
        <v>5</v>
      </c>
      <c r="J21" s="72">
        <v>5</v>
      </c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5">
        <v>20</v>
      </c>
      <c r="AB21" s="74">
        <v>0.00023148148148148146</v>
      </c>
      <c r="AC21" s="103">
        <f t="shared" si="0"/>
        <v>0.0019570601851851854</v>
      </c>
      <c r="AD21" s="149">
        <f>AC21</f>
        <v>0.0019570601851851854</v>
      </c>
      <c r="AE21" s="151">
        <v>5</v>
      </c>
    </row>
    <row r="22" spans="1:31" s="24" customFormat="1" ht="34.5" customHeight="1">
      <c r="A22" s="156"/>
      <c r="B22" s="154"/>
      <c r="C22" s="153"/>
      <c r="D22" s="105">
        <v>2</v>
      </c>
      <c r="E22" s="106">
        <v>0.0025003472222222224</v>
      </c>
      <c r="F22" s="107">
        <v>50</v>
      </c>
      <c r="G22" s="107">
        <v>5</v>
      </c>
      <c r="H22" s="107">
        <v>5</v>
      </c>
      <c r="I22" s="107">
        <v>0</v>
      </c>
      <c r="J22" s="107">
        <v>0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>
        <v>60</v>
      </c>
      <c r="AB22" s="109">
        <v>0.0006944444444444445</v>
      </c>
      <c r="AC22" s="110">
        <f t="shared" si="0"/>
        <v>0.003194791666666667</v>
      </c>
      <c r="AD22" s="150"/>
      <c r="AE22" s="152"/>
    </row>
    <row r="23" spans="1:31" s="24" customFormat="1" ht="30.75" customHeight="1">
      <c r="A23" s="163">
        <v>31</v>
      </c>
      <c r="B23" s="161" t="s">
        <v>74</v>
      </c>
      <c r="C23" s="159" t="s">
        <v>17</v>
      </c>
      <c r="D23" s="68">
        <v>1</v>
      </c>
      <c r="E23" s="73">
        <v>0.002179398148148148</v>
      </c>
      <c r="F23" s="72">
        <v>0</v>
      </c>
      <c r="G23" s="72">
        <v>0</v>
      </c>
      <c r="H23" s="72">
        <v>0</v>
      </c>
      <c r="I23" s="72">
        <v>5</v>
      </c>
      <c r="J23" s="72">
        <v>5</v>
      </c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5">
        <v>10</v>
      </c>
      <c r="AB23" s="74">
        <v>0.00011574074074074073</v>
      </c>
      <c r="AC23" s="73">
        <f t="shared" si="0"/>
        <v>0.002295138888888889</v>
      </c>
      <c r="AD23" s="149">
        <f>AC23</f>
        <v>0.002295138888888889</v>
      </c>
      <c r="AE23" s="151">
        <v>6</v>
      </c>
    </row>
    <row r="24" spans="1:31" s="24" customFormat="1" ht="15">
      <c r="A24" s="164"/>
      <c r="B24" s="162"/>
      <c r="C24" s="160"/>
      <c r="D24" s="107">
        <v>2</v>
      </c>
      <c r="E24" s="111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3"/>
      <c r="AB24" s="113"/>
      <c r="AC24" s="114"/>
      <c r="AD24" s="150"/>
      <c r="AE24" s="152"/>
    </row>
    <row r="26" spans="2:4" ht="15">
      <c r="B26" s="7" t="s">
        <v>2</v>
      </c>
      <c r="C26" s="8" t="s">
        <v>3</v>
      </c>
      <c r="D26" s="8"/>
    </row>
    <row r="27" spans="2:4" ht="15">
      <c r="B27" s="7"/>
      <c r="C27" s="8"/>
      <c r="D27" s="8"/>
    </row>
    <row r="28" spans="2:4" ht="15">
      <c r="B28" s="7" t="s">
        <v>4</v>
      </c>
      <c r="C28" s="8" t="s">
        <v>5</v>
      </c>
      <c r="D28" s="8"/>
    </row>
  </sheetData>
  <sheetProtection/>
  <mergeCells count="38">
    <mergeCell ref="C21:C22"/>
    <mergeCell ref="B21:B22"/>
    <mergeCell ref="A21:A22"/>
    <mergeCell ref="C23:C24"/>
    <mergeCell ref="B23:B24"/>
    <mergeCell ref="A23:A24"/>
    <mergeCell ref="A19:A20"/>
    <mergeCell ref="C17:C18"/>
    <mergeCell ref="B17:B18"/>
    <mergeCell ref="A17:A18"/>
    <mergeCell ref="C10:AE10"/>
    <mergeCell ref="A10:B10"/>
    <mergeCell ref="C19:C20"/>
    <mergeCell ref="B19:B20"/>
    <mergeCell ref="C15:C16"/>
    <mergeCell ref="B15:B16"/>
    <mergeCell ref="A15:A16"/>
    <mergeCell ref="C13:C14"/>
    <mergeCell ref="B13:B14"/>
    <mergeCell ref="A13:A14"/>
    <mergeCell ref="AE21:AE22"/>
    <mergeCell ref="AE19:AE20"/>
    <mergeCell ref="AE17:AE18"/>
    <mergeCell ref="AE15:AE16"/>
    <mergeCell ref="AE13:AE14"/>
    <mergeCell ref="AE23:AE24"/>
    <mergeCell ref="AD21:AD22"/>
    <mergeCell ref="AD19:AD20"/>
    <mergeCell ref="AD17:AD18"/>
    <mergeCell ref="AD15:AD16"/>
    <mergeCell ref="AD13:AD14"/>
    <mergeCell ref="AD23:AD24"/>
    <mergeCell ref="A8:AE8"/>
    <mergeCell ref="A7:AE7"/>
    <mergeCell ref="A6:AE6"/>
    <mergeCell ref="A5:AE5"/>
    <mergeCell ref="A3:AE3"/>
    <mergeCell ref="A1:AE1"/>
  </mergeCells>
  <printOptions/>
  <pageMargins left="0.1968503937007874" right="0.11811023622047245" top="0.15748031496062992" bottom="0.1968503937007874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0.2890625" style="21" customWidth="1"/>
    <col min="2" max="2" width="10.57421875" style="21" bestFit="1" customWidth="1"/>
    <col min="3" max="3" width="25.57421875" style="21" customWidth="1"/>
    <col min="4" max="4" width="28.57421875" style="14" bestFit="1" customWidth="1"/>
    <col min="5" max="5" width="8.8515625" style="21" bestFit="1" customWidth="1"/>
    <col min="6" max="6" width="9.421875" style="21" bestFit="1" customWidth="1"/>
    <col min="7" max="7" width="16.140625" style="21" hidden="1" customWidth="1"/>
    <col min="8" max="8" width="15.140625" style="21" hidden="1" customWidth="1"/>
    <col min="9" max="9" width="11.7109375" style="21" customWidth="1"/>
    <col min="10" max="10" width="7.8515625" style="21" bestFit="1" customWidth="1"/>
    <col min="11" max="16384" width="9.140625" style="10" customWidth="1"/>
  </cols>
  <sheetData>
    <row r="1" spans="1:12" ht="49.5" customHeight="1">
      <c r="A1" s="141" t="s">
        <v>13</v>
      </c>
      <c r="B1" s="141"/>
      <c r="C1" s="141"/>
      <c r="D1" s="141"/>
      <c r="E1" s="141"/>
      <c r="F1" s="141"/>
      <c r="G1" s="141"/>
      <c r="H1" s="141"/>
      <c r="I1" s="141"/>
      <c r="J1" s="141"/>
      <c r="K1" s="22"/>
      <c r="L1" s="22"/>
    </row>
    <row r="2" spans="2:9" ht="15">
      <c r="B2" s="1"/>
      <c r="C2" s="1"/>
      <c r="D2" s="1"/>
      <c r="E2" s="2"/>
      <c r="F2" s="3"/>
      <c r="G2" s="3"/>
      <c r="H2" s="3"/>
      <c r="I2" s="3"/>
    </row>
    <row r="3" spans="1:12" ht="18" customHeight="1">
      <c r="A3" s="142" t="s">
        <v>29</v>
      </c>
      <c r="B3" s="142"/>
      <c r="C3" s="142"/>
      <c r="D3" s="142"/>
      <c r="E3" s="142"/>
      <c r="F3" s="142"/>
      <c r="G3" s="142"/>
      <c r="H3" s="142"/>
      <c r="I3" s="142"/>
      <c r="J3" s="142"/>
      <c r="K3" s="23"/>
      <c r="L3" s="23"/>
    </row>
    <row r="4" spans="2:5" ht="15">
      <c r="B4" s="4"/>
      <c r="C4" s="4"/>
      <c r="D4" s="5"/>
      <c r="E4" s="6"/>
    </row>
    <row r="5" spans="1:12" ht="15" customHeight="1">
      <c r="A5" s="143" t="s">
        <v>65</v>
      </c>
      <c r="B5" s="143"/>
      <c r="C5" s="143"/>
      <c r="D5" s="143"/>
      <c r="E5" s="143"/>
      <c r="F5" s="143"/>
      <c r="G5" s="143"/>
      <c r="H5" s="143"/>
      <c r="I5" s="143"/>
      <c r="J5" s="143"/>
      <c r="K5" s="2"/>
      <c r="L5" s="2"/>
    </row>
    <row r="6" spans="1:12" ht="15" customHeight="1">
      <c r="A6" s="147" t="s">
        <v>14</v>
      </c>
      <c r="B6" s="147"/>
      <c r="C6" s="147"/>
      <c r="D6" s="147"/>
      <c r="E6" s="147"/>
      <c r="F6" s="147"/>
      <c r="G6" s="147"/>
      <c r="H6" s="147"/>
      <c r="I6" s="147"/>
      <c r="J6" s="147"/>
      <c r="K6" s="26"/>
      <c r="L6" s="26"/>
    </row>
    <row r="7" spans="1:12" ht="18" customHeight="1">
      <c r="A7" s="146" t="s">
        <v>62</v>
      </c>
      <c r="B7" s="146"/>
      <c r="C7" s="146"/>
      <c r="D7" s="146"/>
      <c r="E7" s="146"/>
      <c r="F7" s="146"/>
      <c r="G7" s="146"/>
      <c r="H7" s="146"/>
      <c r="I7" s="146"/>
      <c r="J7" s="146"/>
      <c r="K7" s="27"/>
      <c r="L7" s="27"/>
    </row>
    <row r="8" spans="1:12" ht="23.25" customHeight="1">
      <c r="A8" s="145" t="s">
        <v>1</v>
      </c>
      <c r="B8" s="145"/>
      <c r="C8" s="145"/>
      <c r="D8" s="145"/>
      <c r="E8" s="145"/>
      <c r="F8" s="145"/>
      <c r="G8" s="145"/>
      <c r="H8" s="145"/>
      <c r="I8" s="145"/>
      <c r="J8" s="145"/>
      <c r="K8" s="28"/>
      <c r="L8" s="28"/>
    </row>
    <row r="9" spans="1:10" ht="15">
      <c r="A9" s="13"/>
      <c r="B9" s="13"/>
      <c r="C9" s="13"/>
      <c r="D9" s="12"/>
      <c r="E9" s="13"/>
      <c r="F9" s="13"/>
      <c r="G9" s="13"/>
      <c r="H9" s="13"/>
      <c r="I9" s="13"/>
      <c r="J9" s="13"/>
    </row>
    <row r="10" spans="2:10" s="88" customFormat="1" ht="14.25">
      <c r="B10" s="165" t="s">
        <v>30</v>
      </c>
      <c r="C10" s="165"/>
      <c r="D10" s="167" t="s">
        <v>31</v>
      </c>
      <c r="E10" s="167"/>
      <c r="F10" s="167"/>
      <c r="G10" s="167"/>
      <c r="H10" s="167"/>
      <c r="I10" s="167"/>
      <c r="J10" s="167"/>
    </row>
    <row r="11" spans="1:10" s="16" customFormat="1" ht="42" customHeight="1">
      <c r="A11" s="15" t="str">
        <f>'[1]рабочий'!A16</f>
        <v>Стартовый №</v>
      </c>
      <c r="B11" s="15" t="s">
        <v>6</v>
      </c>
      <c r="C11" s="15" t="s">
        <v>7</v>
      </c>
      <c r="D11" s="15" t="s">
        <v>8</v>
      </c>
      <c r="E11" s="15" t="s">
        <v>36</v>
      </c>
      <c r="F11" s="15" t="s">
        <v>37</v>
      </c>
      <c r="G11" s="15" t="s">
        <v>38</v>
      </c>
      <c r="H11" s="15" t="s">
        <v>39</v>
      </c>
      <c r="I11" s="15" t="s">
        <v>40</v>
      </c>
      <c r="J11" s="15" t="s">
        <v>9</v>
      </c>
    </row>
    <row r="12" spans="1:10" s="16" customFormat="1" ht="45">
      <c r="A12" s="17">
        <v>1</v>
      </c>
      <c r="B12" s="17">
        <v>32</v>
      </c>
      <c r="C12" s="186" t="s">
        <v>86</v>
      </c>
      <c r="D12" s="71" t="s">
        <v>22</v>
      </c>
      <c r="E12" s="18">
        <v>0</v>
      </c>
      <c r="F12" s="18">
        <v>0.001353587962962963</v>
      </c>
      <c r="G12" s="19"/>
      <c r="H12" s="19"/>
      <c r="I12" s="20">
        <f aca="true" t="shared" si="0" ref="I12:I19">F12-E12</f>
        <v>0.001353587962962963</v>
      </c>
      <c r="J12" s="17">
        <v>1</v>
      </c>
    </row>
    <row r="13" spans="2:10" ht="45">
      <c r="B13" s="17">
        <v>35</v>
      </c>
      <c r="C13" s="186" t="s">
        <v>87</v>
      </c>
      <c r="D13" s="64" t="s">
        <v>34</v>
      </c>
      <c r="E13" s="18">
        <v>0</v>
      </c>
      <c r="F13" s="18">
        <v>0.0015126157407407408</v>
      </c>
      <c r="G13" s="19"/>
      <c r="H13" s="19"/>
      <c r="I13" s="20">
        <f t="shared" si="0"/>
        <v>0.0015126157407407408</v>
      </c>
      <c r="J13" s="17">
        <v>2</v>
      </c>
    </row>
    <row r="14" spans="1:10" s="16" customFormat="1" ht="45">
      <c r="A14" s="17">
        <v>3</v>
      </c>
      <c r="B14" s="17">
        <v>34</v>
      </c>
      <c r="C14" s="186" t="s">
        <v>88</v>
      </c>
      <c r="D14" s="71" t="s">
        <v>24</v>
      </c>
      <c r="E14" s="18">
        <v>0</v>
      </c>
      <c r="F14" s="18">
        <v>0.0015174768518518517</v>
      </c>
      <c r="G14" s="19"/>
      <c r="H14" s="19"/>
      <c r="I14" s="20">
        <f t="shared" si="0"/>
        <v>0.0015174768518518517</v>
      </c>
      <c r="J14" s="17">
        <v>3</v>
      </c>
    </row>
    <row r="15" spans="1:10" s="16" customFormat="1" ht="45">
      <c r="A15" s="17">
        <v>4</v>
      </c>
      <c r="B15" s="17">
        <v>39</v>
      </c>
      <c r="C15" s="25" t="s">
        <v>89</v>
      </c>
      <c r="D15" s="67" t="s">
        <v>35</v>
      </c>
      <c r="E15" s="18">
        <v>0</v>
      </c>
      <c r="F15" s="18">
        <v>0.0015402777777777778</v>
      </c>
      <c r="G15" s="19"/>
      <c r="H15" s="19"/>
      <c r="I15" s="20">
        <f t="shared" si="0"/>
        <v>0.0015402777777777778</v>
      </c>
      <c r="J15" s="17">
        <v>4</v>
      </c>
    </row>
    <row r="16" spans="1:10" s="16" customFormat="1" ht="33.75">
      <c r="A16" s="17">
        <v>5</v>
      </c>
      <c r="B16" s="17">
        <v>38</v>
      </c>
      <c r="C16" s="25" t="s">
        <v>90</v>
      </c>
      <c r="D16" s="70" t="s">
        <v>32</v>
      </c>
      <c r="E16" s="18">
        <v>0</v>
      </c>
      <c r="F16" s="18">
        <v>0.001645949074074074</v>
      </c>
      <c r="G16" s="19"/>
      <c r="H16" s="19"/>
      <c r="I16" s="20">
        <f t="shared" si="0"/>
        <v>0.001645949074074074</v>
      </c>
      <c r="J16" s="17">
        <v>5</v>
      </c>
    </row>
    <row r="17" spans="1:10" s="16" customFormat="1" ht="45">
      <c r="A17" s="17">
        <v>6</v>
      </c>
      <c r="B17" s="17">
        <v>37</v>
      </c>
      <c r="C17" s="25" t="s">
        <v>91</v>
      </c>
      <c r="D17" s="67" t="s">
        <v>21</v>
      </c>
      <c r="E17" s="18">
        <v>0</v>
      </c>
      <c r="F17" s="18">
        <v>0.0017502314814814813</v>
      </c>
      <c r="G17" s="19"/>
      <c r="H17" s="19"/>
      <c r="I17" s="20">
        <f t="shared" si="0"/>
        <v>0.0017502314814814813</v>
      </c>
      <c r="J17" s="17">
        <v>6</v>
      </c>
    </row>
    <row r="18" spans="1:10" s="16" customFormat="1" ht="45">
      <c r="A18" s="17">
        <f>'[1]рабочий'!A23</f>
        <v>8</v>
      </c>
      <c r="B18" s="17">
        <v>21</v>
      </c>
      <c r="C18" s="25" t="s">
        <v>71</v>
      </c>
      <c r="D18" s="67" t="s">
        <v>19</v>
      </c>
      <c r="E18" s="18">
        <v>0</v>
      </c>
      <c r="F18" s="18">
        <v>0.0019063657407407406</v>
      </c>
      <c r="G18" s="19"/>
      <c r="H18" s="19"/>
      <c r="I18" s="20">
        <f t="shared" si="0"/>
        <v>0.0019063657407407406</v>
      </c>
      <c r="J18" s="17">
        <v>7</v>
      </c>
    </row>
    <row r="19" spans="1:10" s="16" customFormat="1" ht="45">
      <c r="A19" s="17">
        <f>'[1]рабочий'!A24</f>
        <v>7</v>
      </c>
      <c r="B19" s="17">
        <v>24</v>
      </c>
      <c r="C19" s="132" t="s">
        <v>73</v>
      </c>
      <c r="D19" s="67" t="s">
        <v>16</v>
      </c>
      <c r="E19" s="18">
        <v>0</v>
      </c>
      <c r="F19" s="18">
        <v>0.0021819444444444443</v>
      </c>
      <c r="G19" s="19"/>
      <c r="H19" s="19"/>
      <c r="I19" s="20">
        <f t="shared" si="0"/>
        <v>0.0021819444444444443</v>
      </c>
      <c r="J19" s="17">
        <v>8</v>
      </c>
    </row>
    <row r="20" spans="1:10" s="16" customFormat="1" ht="15">
      <c r="A20" s="31"/>
      <c r="B20" s="31"/>
      <c r="C20" s="31"/>
      <c r="D20" s="118"/>
      <c r="E20" s="33"/>
      <c r="F20" s="33"/>
      <c r="G20" s="34"/>
      <c r="H20" s="34"/>
      <c r="I20" s="35"/>
      <c r="J20" s="31"/>
    </row>
    <row r="21" spans="2:10" s="88" customFormat="1" ht="15" customHeight="1">
      <c r="B21" s="166" t="s">
        <v>2</v>
      </c>
      <c r="C21" s="166"/>
      <c r="D21" s="116" t="s">
        <v>3</v>
      </c>
      <c r="E21" s="90"/>
      <c r="F21" s="90"/>
      <c r="G21" s="90"/>
      <c r="H21" s="90"/>
      <c r="I21" s="144"/>
      <c r="J21" s="144"/>
    </row>
    <row r="22" spans="3:10" s="88" customFormat="1" ht="14.25">
      <c r="C22" s="115"/>
      <c r="D22" s="116"/>
      <c r="E22" s="90"/>
      <c r="F22" s="90"/>
      <c r="G22" s="90"/>
      <c r="H22" s="90"/>
      <c r="I22" s="90"/>
      <c r="J22" s="90"/>
    </row>
    <row r="23" spans="2:10" s="88" customFormat="1" ht="15" customHeight="1">
      <c r="B23" s="166" t="s">
        <v>4</v>
      </c>
      <c r="C23" s="166"/>
      <c r="D23" s="116" t="s">
        <v>5</v>
      </c>
      <c r="E23" s="90"/>
      <c r="F23" s="90"/>
      <c r="G23" s="90"/>
      <c r="H23" s="90"/>
      <c r="I23" s="90"/>
      <c r="J23" s="90"/>
    </row>
  </sheetData>
  <sheetProtection/>
  <mergeCells count="11">
    <mergeCell ref="B21:C21"/>
    <mergeCell ref="B23:C23"/>
    <mergeCell ref="D10:J10"/>
    <mergeCell ref="I21:J21"/>
    <mergeCell ref="A7:J7"/>
    <mergeCell ref="A8:J8"/>
    <mergeCell ref="B10:C10"/>
    <mergeCell ref="A1:J1"/>
    <mergeCell ref="A3:J3"/>
    <mergeCell ref="A5:J5"/>
    <mergeCell ref="A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0.2890625" style="21" customWidth="1"/>
    <col min="2" max="2" width="14.00390625" style="21" bestFit="1" customWidth="1"/>
    <col min="3" max="3" width="31.00390625" style="21" bestFit="1" customWidth="1"/>
    <col min="4" max="4" width="28.57421875" style="14" bestFit="1" customWidth="1"/>
    <col min="5" max="5" width="12.57421875" style="21" customWidth="1"/>
    <col min="6" max="6" width="11.7109375" style="21" customWidth="1"/>
    <col min="7" max="7" width="16.140625" style="21" hidden="1" customWidth="1"/>
    <col min="8" max="8" width="15.140625" style="21" hidden="1" customWidth="1"/>
    <col min="9" max="9" width="11.57421875" style="21" customWidth="1"/>
    <col min="10" max="10" width="12.421875" style="21" customWidth="1"/>
    <col min="11" max="11" width="9.140625" style="21" customWidth="1"/>
    <col min="12" max="16384" width="9.140625" style="10" customWidth="1"/>
  </cols>
  <sheetData>
    <row r="1" spans="1:12" ht="69" customHeight="1">
      <c r="A1" s="141" t="s">
        <v>13</v>
      </c>
      <c r="B1" s="141"/>
      <c r="C1" s="141"/>
      <c r="D1" s="141"/>
      <c r="E1" s="141"/>
      <c r="F1" s="141"/>
      <c r="G1" s="141"/>
      <c r="H1" s="141"/>
      <c r="I1" s="141"/>
      <c r="J1" s="141"/>
      <c r="K1" s="22"/>
      <c r="L1" s="22"/>
    </row>
    <row r="2" spans="2:8" ht="15">
      <c r="B2" s="1"/>
      <c r="C2" s="1"/>
      <c r="D2" s="2"/>
      <c r="E2" s="3"/>
      <c r="F2" s="3"/>
      <c r="G2" s="3"/>
      <c r="H2" s="3"/>
    </row>
    <row r="3" spans="1:12" ht="18" customHeight="1">
      <c r="A3" s="142" t="s">
        <v>29</v>
      </c>
      <c r="B3" s="142"/>
      <c r="C3" s="142"/>
      <c r="D3" s="142"/>
      <c r="E3" s="142"/>
      <c r="F3" s="142"/>
      <c r="G3" s="142"/>
      <c r="H3" s="142"/>
      <c r="I3" s="142"/>
      <c r="J3" s="142"/>
      <c r="K3" s="23"/>
      <c r="L3" s="23"/>
    </row>
    <row r="4" spans="2:4" ht="15">
      <c r="B4" s="4"/>
      <c r="C4" s="5"/>
      <c r="D4" s="6"/>
    </row>
    <row r="5" spans="1:12" ht="15" customHeight="1">
      <c r="A5" s="143" t="s">
        <v>65</v>
      </c>
      <c r="B5" s="143"/>
      <c r="C5" s="143"/>
      <c r="D5" s="143"/>
      <c r="E5" s="143"/>
      <c r="F5" s="143"/>
      <c r="G5" s="143"/>
      <c r="H5" s="143"/>
      <c r="I5" s="143"/>
      <c r="J5" s="143"/>
      <c r="K5" s="2"/>
      <c r="L5" s="2"/>
    </row>
    <row r="6" spans="1:12" ht="15" customHeight="1">
      <c r="A6" s="147" t="s">
        <v>14</v>
      </c>
      <c r="B6" s="147"/>
      <c r="C6" s="147"/>
      <c r="D6" s="147"/>
      <c r="E6" s="147"/>
      <c r="F6" s="147"/>
      <c r="G6" s="147"/>
      <c r="H6" s="147"/>
      <c r="I6" s="147"/>
      <c r="J6" s="147"/>
      <c r="K6" s="26"/>
      <c r="L6" s="26"/>
    </row>
    <row r="7" spans="1:12" ht="18" customHeight="1">
      <c r="A7" s="146" t="s">
        <v>0</v>
      </c>
      <c r="B7" s="146"/>
      <c r="C7" s="146"/>
      <c r="D7" s="146"/>
      <c r="E7" s="146"/>
      <c r="F7" s="146"/>
      <c r="G7" s="146"/>
      <c r="H7" s="146"/>
      <c r="I7" s="146"/>
      <c r="J7" s="146"/>
      <c r="K7" s="27"/>
      <c r="L7" s="27"/>
    </row>
    <row r="8" spans="1:12" ht="23.25" customHeight="1">
      <c r="A8" s="145" t="s">
        <v>11</v>
      </c>
      <c r="B8" s="145"/>
      <c r="C8" s="145"/>
      <c r="D8" s="145"/>
      <c r="E8" s="145"/>
      <c r="F8" s="145"/>
      <c r="G8" s="145"/>
      <c r="H8" s="145"/>
      <c r="I8" s="145"/>
      <c r="J8" s="145"/>
      <c r="K8" s="28"/>
      <c r="L8" s="28"/>
    </row>
    <row r="9" spans="1:11" ht="15">
      <c r="A9" s="13"/>
      <c r="B9" s="13"/>
      <c r="C9" s="12"/>
      <c r="D9" s="13"/>
      <c r="E9" s="13"/>
      <c r="F9" s="13"/>
      <c r="G9" s="13"/>
      <c r="H9" s="13"/>
      <c r="I9" s="13"/>
      <c r="J9" s="13"/>
      <c r="K9" s="10"/>
    </row>
    <row r="10" spans="2:10" s="88" customFormat="1" ht="14.25">
      <c r="B10" s="89" t="s">
        <v>30</v>
      </c>
      <c r="D10" s="89"/>
      <c r="E10" s="89" t="s">
        <v>31</v>
      </c>
      <c r="F10" s="89"/>
      <c r="G10" s="89"/>
      <c r="H10" s="89"/>
      <c r="I10" s="89"/>
      <c r="J10" s="89"/>
    </row>
    <row r="11" spans="1:11" ht="15.75" thickBot="1">
      <c r="A11" s="10"/>
      <c r="B11" s="55" t="s">
        <v>25</v>
      </c>
      <c r="C11" s="56"/>
      <c r="D11" s="56"/>
      <c r="E11" s="56"/>
      <c r="F11" s="56"/>
      <c r="G11" s="56"/>
      <c r="H11" s="56"/>
      <c r="I11" s="56"/>
      <c r="J11" s="56"/>
      <c r="K11" s="10"/>
    </row>
    <row r="12" spans="1:11" s="16" customFormat="1" ht="42" customHeight="1" thickBot="1">
      <c r="A12" s="37" t="str">
        <f>'[1]рабочий'!A16</f>
        <v>Стартовый №</v>
      </c>
      <c r="B12" s="59" t="s">
        <v>6</v>
      </c>
      <c r="C12" s="60" t="s">
        <v>7</v>
      </c>
      <c r="D12" s="60" t="s">
        <v>8</v>
      </c>
      <c r="E12" s="60" t="s">
        <v>36</v>
      </c>
      <c r="F12" s="60" t="s">
        <v>37</v>
      </c>
      <c r="G12" s="60" t="s">
        <v>38</v>
      </c>
      <c r="H12" s="60" t="s">
        <v>39</v>
      </c>
      <c r="I12" s="60" t="s">
        <v>40</v>
      </c>
      <c r="J12" s="60" t="s">
        <v>50</v>
      </c>
      <c r="K12" s="61" t="s">
        <v>9</v>
      </c>
    </row>
    <row r="13" spans="1:11" s="16" customFormat="1" ht="45">
      <c r="A13" s="30">
        <v>1</v>
      </c>
      <c r="B13" s="44" t="s">
        <v>41</v>
      </c>
      <c r="C13" s="100" t="s">
        <v>92</v>
      </c>
      <c r="D13" s="78" t="s">
        <v>35</v>
      </c>
      <c r="E13" s="46">
        <v>0</v>
      </c>
      <c r="F13" s="46">
        <v>0.001534837962962963</v>
      </c>
      <c r="G13" s="47" t="s">
        <v>10</v>
      </c>
      <c r="H13" s="47" t="s">
        <v>10</v>
      </c>
      <c r="I13" s="48">
        <f aca="true" t="shared" si="0" ref="I13:I20">F13-E13</f>
        <v>0.001534837962962963</v>
      </c>
      <c r="J13" s="65">
        <v>1</v>
      </c>
      <c r="K13" s="49"/>
    </row>
    <row r="14" spans="1:11" s="16" customFormat="1" ht="45.75" thickBot="1">
      <c r="A14" s="30">
        <v>2</v>
      </c>
      <c r="B14" s="38">
        <v>24</v>
      </c>
      <c r="C14" s="39" t="s">
        <v>93</v>
      </c>
      <c r="D14" s="80" t="s">
        <v>16</v>
      </c>
      <c r="E14" s="40">
        <v>0</v>
      </c>
      <c r="F14" s="40">
        <v>0.001976736111111111</v>
      </c>
      <c r="G14" s="41" t="s">
        <v>10</v>
      </c>
      <c r="H14" s="41" t="s">
        <v>10</v>
      </c>
      <c r="I14" s="42">
        <f t="shared" si="0"/>
        <v>0.001976736111111111</v>
      </c>
      <c r="J14" s="66">
        <v>2</v>
      </c>
      <c r="K14" s="43">
        <v>6</v>
      </c>
    </row>
    <row r="15" spans="1:11" s="16" customFormat="1" ht="45">
      <c r="A15" s="30">
        <v>3</v>
      </c>
      <c r="B15" s="44" t="s">
        <v>42</v>
      </c>
      <c r="C15" s="45" t="s">
        <v>88</v>
      </c>
      <c r="D15" s="76" t="s">
        <v>24</v>
      </c>
      <c r="E15" s="46">
        <v>0</v>
      </c>
      <c r="F15" s="46">
        <v>0.0014962962962962961</v>
      </c>
      <c r="G15" s="47" t="s">
        <v>10</v>
      </c>
      <c r="H15" s="47" t="s">
        <v>10</v>
      </c>
      <c r="I15" s="48">
        <f t="shared" si="0"/>
        <v>0.0014962962962962961</v>
      </c>
      <c r="J15" s="65">
        <v>1</v>
      </c>
      <c r="K15" s="49"/>
    </row>
    <row r="16" spans="1:11" s="16" customFormat="1" ht="45.75" thickBot="1">
      <c r="A16" s="36">
        <v>4</v>
      </c>
      <c r="B16" s="38">
        <v>21</v>
      </c>
      <c r="C16" s="39" t="s">
        <v>71</v>
      </c>
      <c r="D16" s="80" t="s">
        <v>19</v>
      </c>
      <c r="E16" s="40">
        <v>0</v>
      </c>
      <c r="F16" s="40">
        <v>0.002075</v>
      </c>
      <c r="G16" s="41">
        <v>0</v>
      </c>
      <c r="H16" s="41" t="s">
        <v>10</v>
      </c>
      <c r="I16" s="42">
        <f t="shared" si="0"/>
        <v>0.002075</v>
      </c>
      <c r="J16" s="66">
        <v>2</v>
      </c>
      <c r="K16" s="43">
        <v>8</v>
      </c>
    </row>
    <row r="17" spans="1:11" s="16" customFormat="1" ht="45">
      <c r="A17" s="62">
        <v>5</v>
      </c>
      <c r="B17" s="44" t="s">
        <v>43</v>
      </c>
      <c r="C17" s="45" t="s">
        <v>94</v>
      </c>
      <c r="D17" s="77" t="s">
        <v>34</v>
      </c>
      <c r="E17" s="46">
        <v>0</v>
      </c>
      <c r="F17" s="46">
        <v>0.0013783564814814815</v>
      </c>
      <c r="G17" s="47">
        <v>0</v>
      </c>
      <c r="H17" s="47" t="s">
        <v>10</v>
      </c>
      <c r="I17" s="48">
        <f t="shared" si="0"/>
        <v>0.0013783564814814815</v>
      </c>
      <c r="J17" s="65">
        <v>1</v>
      </c>
      <c r="K17" s="49"/>
    </row>
    <row r="18" spans="1:11" s="16" customFormat="1" ht="45.75" thickBot="1">
      <c r="A18" s="63">
        <v>6</v>
      </c>
      <c r="B18" s="38">
        <v>37</v>
      </c>
      <c r="C18" s="39" t="s">
        <v>95</v>
      </c>
      <c r="D18" s="80" t="s">
        <v>21</v>
      </c>
      <c r="E18" s="40">
        <v>0</v>
      </c>
      <c r="F18" s="40">
        <v>0.0018361111111111113</v>
      </c>
      <c r="G18" s="41" t="s">
        <v>10</v>
      </c>
      <c r="H18" s="41">
        <v>0</v>
      </c>
      <c r="I18" s="42">
        <f t="shared" si="0"/>
        <v>0.0018361111111111113</v>
      </c>
      <c r="J18" s="66">
        <v>2</v>
      </c>
      <c r="K18" s="43">
        <v>5</v>
      </c>
    </row>
    <row r="19" spans="1:11" s="16" customFormat="1" ht="45">
      <c r="A19" s="31"/>
      <c r="B19" s="44" t="s">
        <v>44</v>
      </c>
      <c r="C19" s="45" t="s">
        <v>96</v>
      </c>
      <c r="D19" s="77" t="s">
        <v>34</v>
      </c>
      <c r="E19" s="46">
        <v>0</v>
      </c>
      <c r="F19" s="46">
        <v>0.0014265046296296298</v>
      </c>
      <c r="G19" s="47"/>
      <c r="H19" s="47"/>
      <c r="I19" s="48">
        <f t="shared" si="0"/>
        <v>0.0014265046296296298</v>
      </c>
      <c r="J19" s="65">
        <v>1</v>
      </c>
      <c r="K19" s="49"/>
    </row>
    <row r="20" spans="1:11" s="16" customFormat="1" ht="34.5" thickBot="1">
      <c r="A20" s="31"/>
      <c r="B20" s="38">
        <v>38</v>
      </c>
      <c r="C20" s="39" t="s">
        <v>97</v>
      </c>
      <c r="D20" s="120" t="s">
        <v>32</v>
      </c>
      <c r="E20" s="40">
        <v>0</v>
      </c>
      <c r="F20" s="40">
        <v>0.002022685185185185</v>
      </c>
      <c r="G20" s="41"/>
      <c r="H20" s="41"/>
      <c r="I20" s="42">
        <f t="shared" si="0"/>
        <v>0.002022685185185185</v>
      </c>
      <c r="J20" s="66">
        <v>2</v>
      </c>
      <c r="K20" s="43">
        <v>7</v>
      </c>
    </row>
    <row r="21" spans="1:11" s="16" customFormat="1" ht="15" customHeight="1">
      <c r="A21" s="31"/>
      <c r="B21" s="31"/>
      <c r="C21" s="31"/>
      <c r="D21" s="53"/>
      <c r="E21" s="33"/>
      <c r="F21" s="33"/>
      <c r="G21" s="34"/>
      <c r="H21" s="34"/>
      <c r="I21" s="35"/>
      <c r="J21" s="31"/>
      <c r="K21" s="31"/>
    </row>
    <row r="22" spans="1:11" s="16" customFormat="1" ht="15.75">
      <c r="A22" s="31"/>
      <c r="B22" s="54" t="s">
        <v>26</v>
      </c>
      <c r="C22" s="31"/>
      <c r="D22" s="32"/>
      <c r="E22" s="33"/>
      <c r="F22" s="33"/>
      <c r="G22" s="34"/>
      <c r="H22" s="34"/>
      <c r="I22" s="35"/>
      <c r="J22" s="31"/>
      <c r="K22" s="31"/>
    </row>
    <row r="23" spans="1:11" s="16" customFormat="1" ht="16.5" thickBot="1">
      <c r="A23" s="31"/>
      <c r="B23" s="54"/>
      <c r="C23" s="31"/>
      <c r="D23" s="32"/>
      <c r="E23" s="33"/>
      <c r="F23" s="33"/>
      <c r="G23" s="34"/>
      <c r="H23" s="34"/>
      <c r="I23" s="35"/>
      <c r="J23" s="31"/>
      <c r="K23" s="31"/>
    </row>
    <row r="24" spans="1:11" s="16" customFormat="1" ht="30.75" thickBot="1">
      <c r="A24" s="31"/>
      <c r="B24" s="50" t="s">
        <v>6</v>
      </c>
      <c r="C24" s="51" t="s">
        <v>7</v>
      </c>
      <c r="D24" s="51" t="s">
        <v>8</v>
      </c>
      <c r="E24" s="51" t="s">
        <v>36</v>
      </c>
      <c r="F24" s="51" t="s">
        <v>37</v>
      </c>
      <c r="G24" s="51" t="s">
        <v>38</v>
      </c>
      <c r="H24" s="51" t="s">
        <v>39</v>
      </c>
      <c r="I24" s="51" t="s">
        <v>40</v>
      </c>
      <c r="J24" s="52" t="s">
        <v>50</v>
      </c>
      <c r="K24" s="121"/>
    </row>
    <row r="25" spans="1:11" s="16" customFormat="1" ht="45">
      <c r="A25" s="30">
        <v>1</v>
      </c>
      <c r="B25" s="44" t="s">
        <v>44</v>
      </c>
      <c r="C25" s="100" t="s">
        <v>98</v>
      </c>
      <c r="D25" s="76" t="s">
        <v>22</v>
      </c>
      <c r="E25" s="46">
        <v>0</v>
      </c>
      <c r="F25" s="46">
        <v>0.0019343750000000001</v>
      </c>
      <c r="G25" s="47" t="s">
        <v>10</v>
      </c>
      <c r="H25" s="47" t="s">
        <v>10</v>
      </c>
      <c r="I25" s="48">
        <f>F25-E25</f>
        <v>0.0019343750000000001</v>
      </c>
      <c r="J25" s="49">
        <v>1</v>
      </c>
      <c r="K25" s="31"/>
    </row>
    <row r="26" spans="1:11" s="16" customFormat="1" ht="45.75" thickBot="1">
      <c r="A26" s="30">
        <v>2</v>
      </c>
      <c r="B26" s="38">
        <v>39</v>
      </c>
      <c r="C26" s="39" t="s">
        <v>101</v>
      </c>
      <c r="D26" s="80" t="s">
        <v>35</v>
      </c>
      <c r="E26" s="40">
        <v>0</v>
      </c>
      <c r="F26" s="40">
        <v>0.002664699074074074</v>
      </c>
      <c r="G26" s="41" t="s">
        <v>10</v>
      </c>
      <c r="H26" s="41" t="s">
        <v>10</v>
      </c>
      <c r="I26" s="42">
        <f>F26-E26</f>
        <v>0.002664699074074074</v>
      </c>
      <c r="J26" s="43">
        <v>2</v>
      </c>
      <c r="K26" s="31"/>
    </row>
    <row r="27" spans="1:11" s="16" customFormat="1" ht="45">
      <c r="A27" s="30">
        <v>3</v>
      </c>
      <c r="B27" s="44" t="s">
        <v>43</v>
      </c>
      <c r="C27" s="45" t="s">
        <v>99</v>
      </c>
      <c r="D27" s="77" t="s">
        <v>34</v>
      </c>
      <c r="E27" s="46">
        <v>0</v>
      </c>
      <c r="F27" s="46">
        <v>0.0019267361111111108</v>
      </c>
      <c r="G27" s="47" t="s">
        <v>10</v>
      </c>
      <c r="H27" s="47" t="s">
        <v>10</v>
      </c>
      <c r="I27" s="48">
        <f>F27-E27</f>
        <v>0.0019267361111111108</v>
      </c>
      <c r="J27" s="49">
        <v>1</v>
      </c>
      <c r="K27" s="31"/>
    </row>
    <row r="28" spans="1:11" s="16" customFormat="1" ht="45.75" thickBot="1">
      <c r="A28" s="30">
        <v>4</v>
      </c>
      <c r="B28" s="38">
        <v>34</v>
      </c>
      <c r="C28" s="39" t="s">
        <v>100</v>
      </c>
      <c r="D28" s="122" t="s">
        <v>24</v>
      </c>
      <c r="E28" s="40">
        <v>0</v>
      </c>
      <c r="F28" s="40">
        <v>0.0020126157407407406</v>
      </c>
      <c r="G28" s="41">
        <v>0</v>
      </c>
      <c r="H28" s="41" t="s">
        <v>10</v>
      </c>
      <c r="I28" s="42">
        <f>F28-E28</f>
        <v>0.0020126157407407406</v>
      </c>
      <c r="J28" s="43">
        <v>2</v>
      </c>
      <c r="K28" s="31"/>
    </row>
    <row r="29" spans="1:11" s="16" customFormat="1" ht="15">
      <c r="A29" s="31"/>
      <c r="B29" s="31"/>
      <c r="C29" s="31"/>
      <c r="D29" s="32"/>
      <c r="E29" s="33"/>
      <c r="F29" s="33"/>
      <c r="G29" s="34"/>
      <c r="H29" s="34"/>
      <c r="I29" s="35"/>
      <c r="J29" s="31"/>
      <c r="K29" s="31"/>
    </row>
    <row r="30" spans="1:11" s="16" customFormat="1" ht="16.5" thickBot="1">
      <c r="A30" s="31"/>
      <c r="B30" s="54" t="s">
        <v>27</v>
      </c>
      <c r="C30" s="31"/>
      <c r="D30" s="32"/>
      <c r="E30" s="33"/>
      <c r="F30" s="33"/>
      <c r="G30" s="34"/>
      <c r="H30" s="34"/>
      <c r="I30" s="35"/>
      <c r="J30" s="31"/>
      <c r="K30" s="31"/>
    </row>
    <row r="31" spans="1:11" s="16" customFormat="1" ht="30.75" thickBot="1">
      <c r="A31" s="31"/>
      <c r="B31" s="50" t="s">
        <v>6</v>
      </c>
      <c r="C31" s="51" t="s">
        <v>7</v>
      </c>
      <c r="D31" s="51" t="s">
        <v>8</v>
      </c>
      <c r="E31" s="51" t="s">
        <v>36</v>
      </c>
      <c r="F31" s="51" t="s">
        <v>37</v>
      </c>
      <c r="G31" s="51" t="s">
        <v>38</v>
      </c>
      <c r="H31" s="51" t="s">
        <v>39</v>
      </c>
      <c r="I31" s="51" t="s">
        <v>40</v>
      </c>
      <c r="J31" s="123" t="s">
        <v>9</v>
      </c>
      <c r="K31" s="31"/>
    </row>
    <row r="32" spans="1:11" s="16" customFormat="1" ht="45">
      <c r="A32" s="30">
        <v>1</v>
      </c>
      <c r="B32" s="44">
        <v>39</v>
      </c>
      <c r="C32" s="45" t="s">
        <v>101</v>
      </c>
      <c r="D32" s="78" t="s">
        <v>35</v>
      </c>
      <c r="E32" s="46">
        <v>0</v>
      </c>
      <c r="F32" s="46">
        <v>0.0025730324074074076</v>
      </c>
      <c r="G32" s="47" t="s">
        <v>10</v>
      </c>
      <c r="H32" s="47" t="s">
        <v>10</v>
      </c>
      <c r="I32" s="48">
        <f>F32-E32</f>
        <v>0.0025730324074074076</v>
      </c>
      <c r="J32" s="49">
        <v>4</v>
      </c>
      <c r="K32" s="31"/>
    </row>
    <row r="33" spans="1:11" s="16" customFormat="1" ht="45.75" thickBot="1">
      <c r="A33" s="30">
        <v>2</v>
      </c>
      <c r="B33" s="38" t="s">
        <v>42</v>
      </c>
      <c r="C33" s="39" t="s">
        <v>100</v>
      </c>
      <c r="D33" s="122" t="s">
        <v>24</v>
      </c>
      <c r="E33" s="40">
        <v>0</v>
      </c>
      <c r="F33" s="40">
        <v>0.0019732638888888886</v>
      </c>
      <c r="G33" s="41" t="s">
        <v>10</v>
      </c>
      <c r="H33" s="41" t="s">
        <v>10</v>
      </c>
      <c r="I33" s="42">
        <f>F33-E33</f>
        <v>0.0019732638888888886</v>
      </c>
      <c r="J33" s="43">
        <v>3</v>
      </c>
      <c r="K33" s="31"/>
    </row>
    <row r="34" spans="1:11" s="16" customFormat="1" ht="15">
      <c r="A34" s="31"/>
      <c r="B34" s="31"/>
      <c r="C34" s="31"/>
      <c r="D34" s="32"/>
      <c r="E34" s="33"/>
      <c r="F34" s="33"/>
      <c r="G34" s="34"/>
      <c r="H34" s="34"/>
      <c r="I34" s="35"/>
      <c r="J34" s="31"/>
      <c r="K34" s="31"/>
    </row>
    <row r="35" spans="1:11" s="16" customFormat="1" ht="16.5" thickBot="1">
      <c r="A35" s="31"/>
      <c r="B35" s="54" t="s">
        <v>28</v>
      </c>
      <c r="C35" s="31"/>
      <c r="D35" s="32"/>
      <c r="E35" s="33"/>
      <c r="F35" s="33"/>
      <c r="G35" s="34"/>
      <c r="H35" s="34"/>
      <c r="I35" s="35"/>
      <c r="J35" s="31"/>
      <c r="K35" s="31"/>
    </row>
    <row r="36" spans="1:11" s="16" customFormat="1" ht="30.75" thickBot="1">
      <c r="A36" s="31"/>
      <c r="B36" s="50" t="s">
        <v>6</v>
      </c>
      <c r="C36" s="51" t="s">
        <v>7</v>
      </c>
      <c r="D36" s="51" t="s">
        <v>8</v>
      </c>
      <c r="E36" s="51" t="s">
        <v>36</v>
      </c>
      <c r="F36" s="51" t="s">
        <v>37</v>
      </c>
      <c r="G36" s="51" t="s">
        <v>38</v>
      </c>
      <c r="H36" s="51" t="s">
        <v>39</v>
      </c>
      <c r="I36" s="51" t="s">
        <v>40</v>
      </c>
      <c r="J36" s="123" t="s">
        <v>9</v>
      </c>
      <c r="K36" s="31"/>
    </row>
    <row r="37" spans="1:11" s="16" customFormat="1" ht="45">
      <c r="A37" s="30">
        <v>1</v>
      </c>
      <c r="B37" s="44" t="s">
        <v>43</v>
      </c>
      <c r="C37" s="100" t="s">
        <v>99</v>
      </c>
      <c r="D37" s="77" t="s">
        <v>34</v>
      </c>
      <c r="E37" s="46">
        <v>0</v>
      </c>
      <c r="F37" s="46">
        <v>0.0017653935185185186</v>
      </c>
      <c r="G37" s="47" t="s">
        <v>10</v>
      </c>
      <c r="H37" s="47" t="s">
        <v>10</v>
      </c>
      <c r="I37" s="48">
        <f>F37-E37</f>
        <v>0.0017653935185185186</v>
      </c>
      <c r="J37" s="49">
        <v>1</v>
      </c>
      <c r="K37" s="31"/>
    </row>
    <row r="38" spans="1:11" s="16" customFormat="1" ht="45.75" thickBot="1">
      <c r="A38" s="30">
        <v>2</v>
      </c>
      <c r="B38" s="38">
        <v>32</v>
      </c>
      <c r="C38" s="39" t="s">
        <v>98</v>
      </c>
      <c r="D38" s="122" t="s">
        <v>22</v>
      </c>
      <c r="E38" s="40">
        <v>0</v>
      </c>
      <c r="F38" s="40">
        <v>0.002042824074074074</v>
      </c>
      <c r="G38" s="41" t="s">
        <v>10</v>
      </c>
      <c r="H38" s="41" t="s">
        <v>10</v>
      </c>
      <c r="I38" s="42">
        <f>F38-E38</f>
        <v>0.002042824074074074</v>
      </c>
      <c r="J38" s="43">
        <v>2</v>
      </c>
      <c r="K38" s="31"/>
    </row>
    <row r="40" spans="3:10" s="88" customFormat="1" ht="14.25">
      <c r="C40" s="115" t="s">
        <v>2</v>
      </c>
      <c r="D40" s="116" t="s">
        <v>3</v>
      </c>
      <c r="E40" s="90"/>
      <c r="F40" s="90"/>
      <c r="G40" s="90"/>
      <c r="H40" s="90"/>
      <c r="I40" s="144"/>
      <c r="J40" s="144"/>
    </row>
    <row r="41" spans="3:10" s="88" customFormat="1" ht="14.25">
      <c r="C41" s="115"/>
      <c r="D41" s="116"/>
      <c r="E41" s="90"/>
      <c r="F41" s="90"/>
      <c r="G41" s="90"/>
      <c r="H41" s="90"/>
      <c r="I41" s="90"/>
      <c r="J41" s="90"/>
    </row>
    <row r="42" spans="3:10" s="88" customFormat="1" ht="14.25">
      <c r="C42" s="115" t="s">
        <v>4</v>
      </c>
      <c r="D42" s="116" t="s">
        <v>5</v>
      </c>
      <c r="E42" s="90"/>
      <c r="F42" s="90"/>
      <c r="G42" s="90"/>
      <c r="H42" s="90"/>
      <c r="I42" s="90"/>
      <c r="J42" s="90"/>
    </row>
  </sheetData>
  <sheetProtection/>
  <mergeCells count="7">
    <mergeCell ref="I40:J40"/>
    <mergeCell ref="A1:J1"/>
    <mergeCell ref="A3:J3"/>
    <mergeCell ref="A5:J5"/>
    <mergeCell ref="A6:J6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zoomScalePageLayoutView="0" workbookViewId="0" topLeftCell="A1">
      <selection activeCell="A3" sqref="A3:AG3"/>
    </sheetView>
  </sheetViews>
  <sheetFormatPr defaultColWidth="8.8515625" defaultRowHeight="15"/>
  <cols>
    <col min="1" max="1" width="11.00390625" style="9" bestFit="1" customWidth="1"/>
    <col min="2" max="2" width="25.00390625" style="9" customWidth="1"/>
    <col min="3" max="3" width="22.8515625" style="9" customWidth="1"/>
    <col min="4" max="4" width="1.8515625" style="9" bestFit="1" customWidth="1"/>
    <col min="5" max="5" width="6.8515625" style="9" hidden="1" customWidth="1"/>
    <col min="6" max="6" width="8.57421875" style="9" hidden="1" customWidth="1"/>
    <col min="7" max="7" width="13.57421875" style="9" customWidth="1"/>
    <col min="8" max="12" width="3.00390625" style="9" customWidth="1"/>
    <col min="13" max="28" width="3.00390625" style="9" hidden="1" customWidth="1"/>
    <col min="29" max="29" width="9.7109375" style="9" customWidth="1"/>
    <col min="30" max="30" width="11.140625" style="9" customWidth="1"/>
    <col min="31" max="31" width="10.7109375" style="9" customWidth="1"/>
    <col min="32" max="32" width="10.7109375" style="9" bestFit="1" customWidth="1"/>
    <col min="33" max="33" width="7.00390625" style="9" bestFit="1" customWidth="1"/>
    <col min="34" max="16384" width="8.8515625" style="9" customWidth="1"/>
  </cols>
  <sheetData>
    <row r="1" spans="1:33" ht="69" customHeight="1">
      <c r="A1" s="141" t="s">
        <v>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</row>
    <row r="2" spans="2:10" ht="15">
      <c r="B2" s="1"/>
      <c r="C2" s="1"/>
      <c r="D2" s="1"/>
      <c r="E2" s="1"/>
      <c r="F2" s="2"/>
      <c r="G2" s="3"/>
      <c r="H2" s="3"/>
      <c r="I2" s="3"/>
      <c r="J2" s="3"/>
    </row>
    <row r="3" spans="1:33" ht="18" customHeight="1">
      <c r="A3" s="142" t="s">
        <v>29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</row>
    <row r="4" spans="2:6" ht="15">
      <c r="B4" s="4"/>
      <c r="C4" s="4"/>
      <c r="D4" s="4"/>
      <c r="E4" s="5"/>
      <c r="F4" s="6"/>
    </row>
    <row r="5" spans="1:33" ht="15" customHeight="1">
      <c r="A5" s="143" t="s">
        <v>65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</row>
    <row r="6" spans="1:33" ht="15" customHeight="1">
      <c r="A6" s="147" t="s">
        <v>14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ht="18" customHeight="1">
      <c r="A7" s="146" t="s">
        <v>62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 ht="23.25" customHeight="1">
      <c r="A8" s="145" t="s">
        <v>12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</row>
    <row r="9" spans="1:12" s="10" customFormat="1" ht="15">
      <c r="A9" s="13"/>
      <c r="B9" s="13"/>
      <c r="C9" s="13"/>
      <c r="D9" s="13"/>
      <c r="E9" s="12"/>
      <c r="F9" s="13"/>
      <c r="G9" s="13"/>
      <c r="H9" s="13"/>
      <c r="I9" s="13"/>
      <c r="J9" s="13"/>
      <c r="K9" s="13"/>
      <c r="L9" s="13"/>
    </row>
    <row r="10" spans="1:33" s="88" customFormat="1" ht="14.25">
      <c r="A10" s="165" t="s">
        <v>30</v>
      </c>
      <c r="B10" s="165"/>
      <c r="C10" s="165"/>
      <c r="D10" s="117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 t="s">
        <v>31</v>
      </c>
      <c r="AD10" s="138"/>
      <c r="AE10" s="138"/>
      <c r="AF10" s="138"/>
      <c r="AG10" s="138"/>
    </row>
    <row r="11" spans="1:33" s="10" customFormat="1" ht="57">
      <c r="A11" s="15" t="s">
        <v>6</v>
      </c>
      <c r="B11" s="15" t="s">
        <v>7</v>
      </c>
      <c r="C11" s="15" t="s">
        <v>8</v>
      </c>
      <c r="D11" s="15"/>
      <c r="E11" s="131" t="s">
        <v>36</v>
      </c>
      <c r="F11" s="131" t="s">
        <v>37</v>
      </c>
      <c r="G11" s="131" t="s">
        <v>51</v>
      </c>
      <c r="H11" s="189">
        <v>1</v>
      </c>
      <c r="I11" s="189">
        <v>2</v>
      </c>
      <c r="J11" s="189">
        <v>3</v>
      </c>
      <c r="K11" s="189">
        <v>4</v>
      </c>
      <c r="L11" s="189">
        <v>5</v>
      </c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 t="s">
        <v>57</v>
      </c>
      <c r="AD11" s="132" t="s">
        <v>58</v>
      </c>
      <c r="AE11" s="132" t="s">
        <v>40</v>
      </c>
      <c r="AF11" s="132" t="s">
        <v>61</v>
      </c>
      <c r="AG11" s="119" t="s">
        <v>9</v>
      </c>
    </row>
    <row r="12" spans="1:33" s="24" customFormat="1" ht="34.5" customHeight="1">
      <c r="A12" s="163">
        <v>35</v>
      </c>
      <c r="B12" s="187" t="s">
        <v>99</v>
      </c>
      <c r="C12" s="176" t="s">
        <v>34</v>
      </c>
      <c r="D12" s="64">
        <v>1</v>
      </c>
      <c r="E12" s="124"/>
      <c r="F12" s="124"/>
      <c r="G12" s="124">
        <v>0.001550925925925926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104">
        <f>H12+I12+J12+K12+L12</f>
        <v>0</v>
      </c>
      <c r="AD12" s="125">
        <v>0</v>
      </c>
      <c r="AE12" s="126" t="s">
        <v>64</v>
      </c>
      <c r="AF12" s="168" t="str">
        <f>AE12</f>
        <v>0:02:13,76</v>
      </c>
      <c r="AG12" s="151">
        <v>1</v>
      </c>
    </row>
    <row r="13" spans="1:33" s="24" customFormat="1" ht="34.5" customHeight="1">
      <c r="A13" s="164"/>
      <c r="B13" s="178"/>
      <c r="C13" s="177"/>
      <c r="D13" s="127">
        <v>2</v>
      </c>
      <c r="E13" s="106"/>
      <c r="F13" s="106"/>
      <c r="G13" s="106">
        <v>0.0015038194444444446</v>
      </c>
      <c r="H13" s="133">
        <v>5</v>
      </c>
      <c r="I13" s="107">
        <v>0</v>
      </c>
      <c r="J13" s="107">
        <v>0</v>
      </c>
      <c r="K13" s="107">
        <v>0</v>
      </c>
      <c r="L13" s="107">
        <v>0</v>
      </c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8">
        <v>5</v>
      </c>
      <c r="AD13" s="109">
        <v>5.7870370370370366E-05</v>
      </c>
      <c r="AE13" s="106">
        <f>AD13+G13</f>
        <v>0.001561689814814815</v>
      </c>
      <c r="AF13" s="169"/>
      <c r="AG13" s="152"/>
    </row>
    <row r="14" spans="1:33" s="24" customFormat="1" ht="34.5" customHeight="1">
      <c r="A14" s="163">
        <v>32</v>
      </c>
      <c r="B14" s="187" t="s">
        <v>98</v>
      </c>
      <c r="C14" s="176" t="s">
        <v>22</v>
      </c>
      <c r="D14" s="71">
        <v>1</v>
      </c>
      <c r="E14" s="124"/>
      <c r="F14" s="124"/>
      <c r="G14" s="124">
        <v>0.0014928240740740741</v>
      </c>
      <c r="H14" s="72">
        <v>5</v>
      </c>
      <c r="I14" s="72">
        <v>0</v>
      </c>
      <c r="J14" s="72">
        <v>0</v>
      </c>
      <c r="K14" s="72">
        <v>0</v>
      </c>
      <c r="L14" s="72">
        <v>0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104">
        <f>H14+I14+J14+K14+L14</f>
        <v>5</v>
      </c>
      <c r="AD14" s="125">
        <v>5.7870370370370366E-05</v>
      </c>
      <c r="AE14" s="124">
        <f>AD14+G14</f>
        <v>0.0015506944444444446</v>
      </c>
      <c r="AF14" s="168" t="str">
        <f>AE15</f>
        <v>0:02:13,96</v>
      </c>
      <c r="AG14" s="151">
        <v>2</v>
      </c>
    </row>
    <row r="15" spans="1:33" s="24" customFormat="1" ht="34.5" customHeight="1">
      <c r="A15" s="164"/>
      <c r="B15" s="164"/>
      <c r="C15" s="177"/>
      <c r="D15" s="128">
        <v>2</v>
      </c>
      <c r="E15" s="106"/>
      <c r="F15" s="106"/>
      <c r="G15" s="106">
        <v>0.001539236111111111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8">
        <v>0</v>
      </c>
      <c r="AD15" s="109">
        <v>0</v>
      </c>
      <c r="AE15" s="129" t="s">
        <v>63</v>
      </c>
      <c r="AF15" s="169"/>
      <c r="AG15" s="152"/>
    </row>
    <row r="16" spans="1:33" s="24" customFormat="1" ht="34.5" customHeight="1">
      <c r="A16" s="163">
        <v>34</v>
      </c>
      <c r="B16" s="187" t="s">
        <v>100</v>
      </c>
      <c r="C16" s="176" t="s">
        <v>24</v>
      </c>
      <c r="D16" s="71">
        <v>1</v>
      </c>
      <c r="E16" s="124"/>
      <c r="F16" s="124"/>
      <c r="G16" s="124">
        <v>0.0016730324074074076</v>
      </c>
      <c r="H16" s="72">
        <v>5</v>
      </c>
      <c r="I16" s="72">
        <v>5</v>
      </c>
      <c r="J16" s="72">
        <v>0</v>
      </c>
      <c r="K16" s="72">
        <v>0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104">
        <f>H16+I16+J16+K16+L16</f>
        <v>10</v>
      </c>
      <c r="AD16" s="125">
        <v>0.00011574074074074073</v>
      </c>
      <c r="AE16" s="124">
        <f>AD16+G16</f>
        <v>0.0017887731481481483</v>
      </c>
      <c r="AF16" s="168">
        <f>AE17</f>
        <v>0.001615625</v>
      </c>
      <c r="AG16" s="151">
        <v>3</v>
      </c>
    </row>
    <row r="17" spans="1:33" s="24" customFormat="1" ht="34.5" customHeight="1">
      <c r="A17" s="164"/>
      <c r="B17" s="164"/>
      <c r="C17" s="177"/>
      <c r="D17" s="128">
        <v>2</v>
      </c>
      <c r="E17" s="106"/>
      <c r="F17" s="106"/>
      <c r="G17" s="106">
        <v>0.001615625</v>
      </c>
      <c r="H17" s="107">
        <v>0</v>
      </c>
      <c r="I17" s="107">
        <v>0</v>
      </c>
      <c r="J17" s="107">
        <v>0</v>
      </c>
      <c r="K17" s="107">
        <v>0</v>
      </c>
      <c r="L17" s="107">
        <v>0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8">
        <v>0</v>
      </c>
      <c r="AD17" s="109">
        <v>0</v>
      </c>
      <c r="AE17" s="106">
        <f>AD17+G17</f>
        <v>0.001615625</v>
      </c>
      <c r="AF17" s="169"/>
      <c r="AG17" s="152"/>
    </row>
    <row r="18" spans="1:33" s="24" customFormat="1" ht="34.5" customHeight="1">
      <c r="A18" s="163">
        <v>39</v>
      </c>
      <c r="B18" s="161" t="s">
        <v>102</v>
      </c>
      <c r="C18" s="170" t="s">
        <v>35</v>
      </c>
      <c r="D18" s="67">
        <v>1</v>
      </c>
      <c r="E18" s="124">
        <v>0</v>
      </c>
      <c r="F18" s="124">
        <f>G18</f>
        <v>0.0017278935185185184</v>
      </c>
      <c r="G18" s="124">
        <v>0.0017278935185185184</v>
      </c>
      <c r="H18" s="72">
        <v>5</v>
      </c>
      <c r="I18" s="72">
        <v>0</v>
      </c>
      <c r="J18" s="72">
        <v>0</v>
      </c>
      <c r="K18" s="72">
        <v>0</v>
      </c>
      <c r="L18" s="72">
        <v>0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104">
        <f>H18+I18+J18+K18+L18</f>
        <v>5</v>
      </c>
      <c r="AD18" s="125">
        <v>5.7870370370370366E-05</v>
      </c>
      <c r="AE18" s="124">
        <f>AD18+G18</f>
        <v>0.0017857638888888888</v>
      </c>
      <c r="AF18" s="168">
        <f>AE18</f>
        <v>0.0017857638888888888</v>
      </c>
      <c r="AG18" s="151">
        <v>4</v>
      </c>
    </row>
    <row r="19" spans="1:33" s="24" customFormat="1" ht="34.5" customHeight="1">
      <c r="A19" s="164"/>
      <c r="B19" s="162"/>
      <c r="C19" s="171"/>
      <c r="D19" s="105">
        <v>2</v>
      </c>
      <c r="E19" s="106"/>
      <c r="F19" s="106"/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8"/>
      <c r="AD19" s="109"/>
      <c r="AE19" s="106"/>
      <c r="AF19" s="169"/>
      <c r="AG19" s="152"/>
    </row>
    <row r="20" spans="1:33" s="24" customFormat="1" ht="34.5" customHeight="1">
      <c r="A20" s="163">
        <v>37</v>
      </c>
      <c r="B20" s="161" t="s">
        <v>95</v>
      </c>
      <c r="C20" s="170" t="s">
        <v>21</v>
      </c>
      <c r="D20" s="67">
        <v>1</v>
      </c>
      <c r="E20" s="124">
        <v>0</v>
      </c>
      <c r="F20" s="124">
        <f>G20</f>
        <v>0.0018287037037037037</v>
      </c>
      <c r="G20" s="124">
        <v>0.0018287037037037037</v>
      </c>
      <c r="H20" s="72">
        <v>5</v>
      </c>
      <c r="I20" s="72">
        <v>0</v>
      </c>
      <c r="J20" s="72">
        <v>0</v>
      </c>
      <c r="K20" s="72">
        <v>0</v>
      </c>
      <c r="L20" s="72">
        <v>0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104">
        <f>H20+I20+J20+K20+L20</f>
        <v>5</v>
      </c>
      <c r="AD20" s="125">
        <v>5.7870370370370366E-05</v>
      </c>
      <c r="AE20" s="124">
        <f>AD20+G20</f>
        <v>0.0018865740740740742</v>
      </c>
      <c r="AF20" s="168">
        <f>AE20</f>
        <v>0.0018865740740740742</v>
      </c>
      <c r="AG20" s="151">
        <v>5</v>
      </c>
    </row>
    <row r="21" spans="1:33" s="24" customFormat="1" ht="34.5" customHeight="1">
      <c r="A21" s="164"/>
      <c r="B21" s="162"/>
      <c r="C21" s="171"/>
      <c r="D21" s="105">
        <v>2</v>
      </c>
      <c r="E21" s="106">
        <v>0</v>
      </c>
      <c r="F21" s="106">
        <f>G21</f>
        <v>0.0018497685185185186</v>
      </c>
      <c r="G21" s="106">
        <v>0.0018497685185185186</v>
      </c>
      <c r="H21" s="107">
        <v>0</v>
      </c>
      <c r="I21" s="107">
        <v>5</v>
      </c>
      <c r="J21" s="107">
        <v>5</v>
      </c>
      <c r="K21" s="107">
        <v>5</v>
      </c>
      <c r="L21" s="107">
        <v>5</v>
      </c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8">
        <v>20</v>
      </c>
      <c r="AD21" s="109">
        <v>0.00023148148148148146</v>
      </c>
      <c r="AE21" s="106">
        <f>AD21+G21</f>
        <v>0.00208125</v>
      </c>
      <c r="AF21" s="169"/>
      <c r="AG21" s="152"/>
    </row>
    <row r="22" spans="1:33" s="24" customFormat="1" ht="34.5" customHeight="1">
      <c r="A22" s="163">
        <v>21</v>
      </c>
      <c r="B22" s="161" t="s">
        <v>76</v>
      </c>
      <c r="C22" s="170" t="s">
        <v>19</v>
      </c>
      <c r="D22" s="67">
        <v>1</v>
      </c>
      <c r="E22" s="73">
        <v>0</v>
      </c>
      <c r="F22" s="73">
        <f>G22</f>
        <v>0.0020526620370370373</v>
      </c>
      <c r="G22" s="73">
        <v>0.0020526620370370373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104">
        <f>H22+I22+J22+K22+L22</f>
        <v>0</v>
      </c>
      <c r="AD22" s="74">
        <v>0</v>
      </c>
      <c r="AE22" s="130">
        <f>AD22+G22</f>
        <v>0.0020526620370370373</v>
      </c>
      <c r="AF22" s="168">
        <f>AE22</f>
        <v>0.0020526620370370373</v>
      </c>
      <c r="AG22" s="151">
        <v>6</v>
      </c>
    </row>
    <row r="23" spans="1:33" s="24" customFormat="1" ht="34.5" customHeight="1">
      <c r="A23" s="164"/>
      <c r="B23" s="162"/>
      <c r="C23" s="171"/>
      <c r="D23" s="105">
        <v>2</v>
      </c>
      <c r="E23" s="106">
        <v>0</v>
      </c>
      <c r="F23" s="106">
        <f>G23</f>
        <v>0.0021027777777777776</v>
      </c>
      <c r="G23" s="106">
        <v>0.0021027777777777776</v>
      </c>
      <c r="H23" s="107">
        <v>0</v>
      </c>
      <c r="I23" s="107">
        <v>0</v>
      </c>
      <c r="J23" s="107">
        <v>0</v>
      </c>
      <c r="K23" s="107">
        <v>0</v>
      </c>
      <c r="L23" s="107">
        <v>0</v>
      </c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8">
        <v>0</v>
      </c>
      <c r="AD23" s="109">
        <v>0</v>
      </c>
      <c r="AE23" s="110">
        <f>AD23+G23</f>
        <v>0.0021027777777777776</v>
      </c>
      <c r="AF23" s="169"/>
      <c r="AG23" s="152"/>
    </row>
    <row r="24" spans="1:33" s="24" customFormat="1" ht="34.5" customHeight="1">
      <c r="A24" s="163">
        <v>38</v>
      </c>
      <c r="B24" s="161" t="s">
        <v>103</v>
      </c>
      <c r="C24" s="174" t="s">
        <v>32</v>
      </c>
      <c r="D24" s="70">
        <v>1</v>
      </c>
      <c r="E24" s="124">
        <v>0</v>
      </c>
      <c r="F24" s="124">
        <f>G24</f>
        <v>0.0020085648148148146</v>
      </c>
      <c r="G24" s="124">
        <v>0.0020085648148148146</v>
      </c>
      <c r="H24" s="72">
        <v>0</v>
      </c>
      <c r="I24" s="72">
        <v>5</v>
      </c>
      <c r="J24" s="72">
        <v>0</v>
      </c>
      <c r="K24" s="72">
        <v>5</v>
      </c>
      <c r="L24" s="72">
        <v>5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104">
        <f>H24+I24+J24+K24+L24</f>
        <v>15</v>
      </c>
      <c r="AD24" s="125">
        <v>0.00017361111111111112</v>
      </c>
      <c r="AE24" s="124">
        <f>AD24+G24</f>
        <v>0.0021821759259259255</v>
      </c>
      <c r="AF24" s="168">
        <f>AE24</f>
        <v>0.0021821759259259255</v>
      </c>
      <c r="AG24" s="151">
        <v>7</v>
      </c>
    </row>
    <row r="25" spans="1:33" s="24" customFormat="1" ht="34.5" customHeight="1">
      <c r="A25" s="164"/>
      <c r="B25" s="162"/>
      <c r="C25" s="175"/>
      <c r="D25" s="105">
        <v>2</v>
      </c>
      <c r="E25" s="106"/>
      <c r="F25" s="106"/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  <c r="AD25" s="109"/>
      <c r="AE25" s="106"/>
      <c r="AF25" s="169"/>
      <c r="AG25" s="152"/>
    </row>
    <row r="26" spans="1:33" s="24" customFormat="1" ht="34.5" customHeight="1">
      <c r="A26" s="163">
        <v>24</v>
      </c>
      <c r="B26" s="188" t="s">
        <v>73</v>
      </c>
      <c r="C26" s="170" t="s">
        <v>16</v>
      </c>
      <c r="D26" s="67">
        <v>1</v>
      </c>
      <c r="E26" s="124">
        <v>0.002777777777777778</v>
      </c>
      <c r="F26" s="124">
        <v>0.005479166666666667</v>
      </c>
      <c r="G26" s="124">
        <f>F26-E26</f>
        <v>0.002701388888888889</v>
      </c>
      <c r="H26" s="72">
        <v>0</v>
      </c>
      <c r="I26" s="72">
        <v>0</v>
      </c>
      <c r="J26" s="72">
        <v>0</v>
      </c>
      <c r="K26" s="72">
        <v>0</v>
      </c>
      <c r="L26" s="72">
        <v>5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104">
        <f>H26+I26+J26+K26+L26</f>
        <v>5</v>
      </c>
      <c r="AD26" s="125">
        <v>5.7870370370370366E-05</v>
      </c>
      <c r="AE26" s="124">
        <f>AD26+G26</f>
        <v>0.0027592592592592595</v>
      </c>
      <c r="AF26" s="168">
        <f>AE26</f>
        <v>0.0027592592592592595</v>
      </c>
      <c r="AG26" s="151">
        <v>8</v>
      </c>
    </row>
    <row r="27" spans="1:33" s="24" customFormat="1" ht="34.5" customHeight="1">
      <c r="A27" s="164"/>
      <c r="B27" s="173"/>
      <c r="C27" s="171"/>
      <c r="D27" s="105">
        <v>2</v>
      </c>
      <c r="E27" s="106">
        <v>0</v>
      </c>
      <c r="F27" s="106">
        <f>G27</f>
        <v>0.003632870370370371</v>
      </c>
      <c r="G27" s="106">
        <v>0.003632870370370371</v>
      </c>
      <c r="H27" s="107">
        <v>5</v>
      </c>
      <c r="I27" s="107">
        <v>0</v>
      </c>
      <c r="J27" s="107">
        <v>5</v>
      </c>
      <c r="K27" s="107">
        <v>0</v>
      </c>
      <c r="L27" s="107">
        <v>5</v>
      </c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8">
        <v>15</v>
      </c>
      <c r="AD27" s="109">
        <v>0.00017361111111111112</v>
      </c>
      <c r="AE27" s="110">
        <f>AD27+G27</f>
        <v>0.003806481481481482</v>
      </c>
      <c r="AF27" s="169"/>
      <c r="AG27" s="152"/>
    </row>
    <row r="29" spans="1:4" s="135" customFormat="1" ht="14.25">
      <c r="A29" s="172" t="s">
        <v>2</v>
      </c>
      <c r="B29" s="172"/>
      <c r="C29" s="134" t="s">
        <v>3</v>
      </c>
      <c r="D29" s="134"/>
    </row>
    <row r="30" spans="2:4" s="135" customFormat="1" ht="14.25">
      <c r="B30" s="136"/>
      <c r="C30" s="134"/>
      <c r="D30" s="134"/>
    </row>
    <row r="31" spans="1:4" s="135" customFormat="1" ht="14.25">
      <c r="A31" s="172" t="s">
        <v>4</v>
      </c>
      <c r="B31" s="172"/>
      <c r="C31" s="134" t="s">
        <v>5</v>
      </c>
      <c r="D31" s="134"/>
    </row>
    <row r="32" s="137" customFormat="1" ht="14.25"/>
  </sheetData>
  <sheetProtection/>
  <mergeCells count="49">
    <mergeCell ref="C14:C15"/>
    <mergeCell ref="A1:AG1"/>
    <mergeCell ref="C12:C13"/>
    <mergeCell ref="B12:B13"/>
    <mergeCell ref="A12:A13"/>
    <mergeCell ref="A3:AG3"/>
    <mergeCell ref="A6:AG6"/>
    <mergeCell ref="A5:AG5"/>
    <mergeCell ref="A8:AG8"/>
    <mergeCell ref="A7:AG7"/>
    <mergeCell ref="A24:A25"/>
    <mergeCell ref="C20:C21"/>
    <mergeCell ref="B20:B21"/>
    <mergeCell ref="A20:A21"/>
    <mergeCell ref="A10:C10"/>
    <mergeCell ref="C16:C17"/>
    <mergeCell ref="B16:B17"/>
    <mergeCell ref="A16:A17"/>
    <mergeCell ref="A14:A15"/>
    <mergeCell ref="B14:B15"/>
    <mergeCell ref="AG16:AG17"/>
    <mergeCell ref="AF16:AF17"/>
    <mergeCell ref="A26:A27"/>
    <mergeCell ref="AG14:AG15"/>
    <mergeCell ref="AF14:AF15"/>
    <mergeCell ref="AG12:AG13"/>
    <mergeCell ref="AF12:AF13"/>
    <mergeCell ref="AG22:AG23"/>
    <mergeCell ref="AF22:AF23"/>
    <mergeCell ref="AG20:AG21"/>
    <mergeCell ref="A18:A19"/>
    <mergeCell ref="A31:B31"/>
    <mergeCell ref="A29:B29"/>
    <mergeCell ref="C26:C27"/>
    <mergeCell ref="B26:B27"/>
    <mergeCell ref="AF20:AF21"/>
    <mergeCell ref="AF18:AF19"/>
    <mergeCell ref="C22:C23"/>
    <mergeCell ref="B22:B23"/>
    <mergeCell ref="A22:A23"/>
    <mergeCell ref="AG26:AG27"/>
    <mergeCell ref="AG24:AG25"/>
    <mergeCell ref="AF26:AF27"/>
    <mergeCell ref="AF24:AF25"/>
    <mergeCell ref="C18:C19"/>
    <mergeCell ref="B18:B19"/>
    <mergeCell ref="AG18:AG19"/>
    <mergeCell ref="C24:C25"/>
    <mergeCell ref="B24:B25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2013-09-17T14:42:16Z</dcterms:modified>
  <cp:category/>
  <cp:version/>
  <cp:contentType/>
  <cp:contentStatus/>
</cp:coreProperties>
</file>